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C:\Users\14cha\Desktop\澤田\ヘルパーステーション　マム\"/>
    </mc:Choice>
  </mc:AlternateContent>
  <xr:revisionPtr revIDLastSave="0" documentId="8_{9B363122-AA72-44CD-BDB4-FCD927577949}" xr6:coauthVersionLast="31" xr6:coauthVersionMax="31" xr10:uidLastSave="{00000000-0000-0000-0000-000000000000}"/>
  <bookViews>
    <workbookView xWindow="0" yWindow="0" windowWidth="17895" windowHeight="10980" xr2:uid="{60CA41D0-C197-4053-979A-6D53343183AF}"/>
  </bookViews>
  <sheets>
    <sheet name="居宅サービス系（共通申請書）" sheetId="1" r:id="rId1"/>
  </sheets>
  <externalReferences>
    <externalReference r:id="rId2"/>
  </externalReferences>
  <definedNames>
    <definedName name="_xlnm.Print_Area" localSheetId="0">'居宅サービス系（共通申請書）'!$B$2:$CL$157</definedName>
    <definedName name="お">#REF!</definedName>
    <definedName name="事業所名">'[1]連携室（基本情報）'!$AM$6:$AQ$6</definedName>
    <definedName name="事業所名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G109" i="1" l="1"/>
  <c r="GG107" i="1"/>
  <c r="GG105" i="1"/>
  <c r="GG103" i="1"/>
  <c r="GG101" i="1"/>
  <c r="GG99" i="1"/>
  <c r="GG97" i="1"/>
  <c r="GG95" i="1"/>
  <c r="GG93" i="1"/>
  <c r="GG91" i="1"/>
  <c r="GG89" i="1"/>
  <c r="GG87" i="1"/>
  <c r="GG85" i="1"/>
  <c r="GG83" i="1"/>
  <c r="GG81" i="1"/>
  <c r="GG79" i="1"/>
  <c r="GI75" i="1"/>
  <c r="GI70" i="1"/>
  <c r="GI77" i="1" s="1"/>
  <c r="GI69" i="1"/>
  <c r="GI68" i="1"/>
  <c r="GI67" i="1"/>
  <c r="GI66" i="1"/>
  <c r="GI65" i="1"/>
  <c r="GI64" i="1"/>
  <c r="GI63" i="1"/>
  <c r="GI62" i="1"/>
  <c r="GG62" i="1"/>
  <c r="GI60" i="1"/>
  <c r="GG60" i="1"/>
  <c r="GI58" i="1"/>
  <c r="GG58" i="1"/>
  <c r="GI56" i="1"/>
  <c r="GG56" i="1"/>
  <c r="GI54" i="1"/>
  <c r="GG54" i="1"/>
  <c r="GI52" i="1"/>
  <c r="GG52" i="1"/>
  <c r="GI50" i="1"/>
  <c r="GG50" i="1"/>
  <c r="GE49" i="1"/>
  <c r="GE50" i="1" s="1"/>
  <c r="GH48" i="1"/>
  <c r="GH58" i="1" s="1"/>
  <c r="GE48" i="1"/>
  <c r="GG110" i="1" s="1"/>
  <c r="GI47" i="1"/>
  <c r="GH47" i="1"/>
  <c r="GG47" i="1"/>
  <c r="GE47" i="1"/>
  <c r="GF47" i="1" s="1"/>
  <c r="GF48" i="1" s="1"/>
  <c r="GF49" i="1" s="1"/>
  <c r="CY27" i="1"/>
  <c r="CC27" i="1"/>
  <c r="J49" i="1"/>
  <c r="J23" i="1"/>
  <c r="GI43" i="1" l="1"/>
  <c r="GI41" i="1"/>
  <c r="GD50" i="1"/>
  <c r="GI42" i="1"/>
  <c r="GH49" i="1"/>
  <c r="GH51" i="1"/>
  <c r="GH53" i="1"/>
  <c r="GH55" i="1"/>
  <c r="GH57" i="1"/>
  <c r="GI71" i="1"/>
  <c r="GI72" i="1" s="1"/>
  <c r="GI73" i="1" s="1"/>
  <c r="GI74" i="1" s="1"/>
  <c r="GI76" i="1"/>
  <c r="GH40" i="1"/>
  <c r="GD46" i="1"/>
  <c r="GD45" i="1" s="1"/>
  <c r="GG48" i="1"/>
  <c r="GI48" i="1"/>
  <c r="GG49" i="1"/>
  <c r="GI49" i="1"/>
  <c r="GH50" i="1"/>
  <c r="GG51" i="1"/>
  <c r="GI51" i="1"/>
  <c r="GH52" i="1"/>
  <c r="GG53" i="1"/>
  <c r="GI53" i="1"/>
  <c r="GH54" i="1"/>
  <c r="GG55" i="1"/>
  <c r="GI55" i="1"/>
  <c r="GH56" i="1"/>
  <c r="GG57" i="1"/>
  <c r="GI57" i="1"/>
  <c r="GG59" i="1"/>
  <c r="GI59" i="1"/>
  <c r="GG61" i="1"/>
  <c r="GI61" i="1"/>
  <c r="GG63" i="1"/>
  <c r="GG64" i="1"/>
  <c r="GG65" i="1"/>
  <c r="GG66" i="1"/>
  <c r="GG67" i="1"/>
  <c r="GG68" i="1"/>
  <c r="GG69" i="1"/>
  <c r="GG70" i="1"/>
  <c r="GG71" i="1"/>
  <c r="GG72" i="1"/>
  <c r="GG73" i="1"/>
  <c r="GG74" i="1"/>
  <c r="GG75" i="1"/>
  <c r="GG76" i="1"/>
  <c r="GG77" i="1"/>
  <c r="GG78" i="1"/>
  <c r="GG80" i="1"/>
  <c r="GG82" i="1"/>
  <c r="GG84" i="1"/>
  <c r="GG86" i="1"/>
  <c r="GG88" i="1"/>
  <c r="GG90" i="1"/>
  <c r="GG92" i="1"/>
  <c r="GG94" i="1"/>
  <c r="GG96" i="1"/>
  <c r="GG98" i="1"/>
  <c r="GG100" i="1"/>
  <c r="GG102" i="1"/>
  <c r="GG104" i="1"/>
  <c r="GG106" i="1"/>
  <c r="GG108" i="1"/>
  <c r="GH62" i="1" l="1"/>
  <c r="GH60" i="1"/>
  <c r="GH61" i="1"/>
  <c r="GH59" i="1"/>
  <c r="GI4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医療法人同仁会</author>
  </authors>
  <commentList>
    <comment ref="AX27" authorId="0" shapeId="0" xr:uid="{6DD35D0D-9ABA-4E0D-B82E-BF90F679CFD4}">
      <text>
        <r>
          <rPr>
            <b/>
            <sz val="10"/>
            <color indexed="18"/>
            <rFont val="ＭＳ Ｐゴシック"/>
            <family val="3"/>
            <charset val="128"/>
          </rPr>
          <t>POINT</t>
        </r>
        <r>
          <rPr>
            <sz val="9"/>
            <color indexed="81"/>
            <rFont val="ＭＳ Ｐゴシック"/>
            <family val="3"/>
            <charset val="128"/>
          </rPr>
          <t xml:space="preserve">
</t>
        </r>
        <r>
          <rPr>
            <b/>
            <sz val="9"/>
            <color indexed="81"/>
            <rFont val="ＭＳ Ｐゴシック"/>
            <family val="3"/>
            <charset val="128"/>
          </rPr>
          <t>大正10年10月10日と入力する場合は
T10.10.10と入力</t>
        </r>
        <r>
          <rPr>
            <sz val="9"/>
            <color indexed="81"/>
            <rFont val="ＭＳ Ｐゴシック"/>
            <family val="3"/>
            <charset val="128"/>
          </rPr>
          <t xml:space="preserve">
</t>
        </r>
        <r>
          <rPr>
            <b/>
            <sz val="9"/>
            <color indexed="10"/>
            <rFont val="ＭＳ Ｐゴシック"/>
            <family val="3"/>
            <charset val="128"/>
          </rPr>
          <t>年号のアルファベットは
明治 ： M
大正 ： T
昭和 ： S
平成 ： H</t>
        </r>
      </text>
    </comment>
  </commentList>
</comments>
</file>

<file path=xl/sharedStrings.xml><?xml version="1.0" encoding="utf-8"?>
<sst xmlns="http://schemas.openxmlformats.org/spreadsheetml/2006/main" count="295" uniqueCount="221">
  <si>
    <t>南区共通　様式１</t>
    <rPh sb="0" eb="2">
      <t>ミナミク</t>
    </rPh>
    <rPh sb="2" eb="4">
      <t>キョウツウ</t>
    </rPh>
    <rPh sb="5" eb="7">
      <t>ヨウシキ</t>
    </rPh>
    <phoneticPr fontId="3"/>
  </si>
  <si>
    <t>居宅サービス利用 共通申請書</t>
    <rPh sb="0" eb="2">
      <t>キョタク</t>
    </rPh>
    <rPh sb="6" eb="8">
      <t>リヨウ</t>
    </rPh>
    <rPh sb="9" eb="11">
      <t>キョウツウ</t>
    </rPh>
    <rPh sb="11" eb="14">
      <t>シンセイショ</t>
    </rPh>
    <phoneticPr fontId="3"/>
  </si>
  <si>
    <t>（申し込み先）</t>
    <rPh sb="1" eb="2">
      <t>モウ</t>
    </rPh>
    <rPh sb="3" eb="4">
      <t>コ</t>
    </rPh>
    <rPh sb="5" eb="6">
      <t>サキ</t>
    </rPh>
    <phoneticPr fontId="3"/>
  </si>
  <si>
    <t>申請日</t>
    <phoneticPr fontId="3"/>
  </si>
  <si>
    <t>平成</t>
    <rPh sb="0" eb="2">
      <t>ヘイセイ</t>
    </rPh>
    <phoneticPr fontId="3"/>
  </si>
  <si>
    <t>年</t>
    <rPh sb="0" eb="1">
      <t>ネン</t>
    </rPh>
    <phoneticPr fontId="3"/>
  </si>
  <si>
    <t>月</t>
    <rPh sb="0" eb="1">
      <t>ガツ</t>
    </rPh>
    <phoneticPr fontId="3"/>
  </si>
  <si>
    <t>日</t>
    <rPh sb="0" eb="1">
      <t>ニチ</t>
    </rPh>
    <phoneticPr fontId="3"/>
  </si>
  <si>
    <t>様</t>
    <phoneticPr fontId="3"/>
  </si>
  <si>
    <t>申請者</t>
    <rPh sb="2" eb="3">
      <t>シャ</t>
    </rPh>
    <phoneticPr fontId="3"/>
  </si>
  <si>
    <t>(続柄</t>
    <rPh sb="1" eb="3">
      <t>ゾクガラ</t>
    </rPh>
    <phoneticPr fontId="3"/>
  </si>
  <si>
    <t>)</t>
    <phoneticPr fontId="3"/>
  </si>
  <si>
    <t>作成者</t>
    <rPh sb="0" eb="2">
      <t>サクセイ</t>
    </rPh>
    <rPh sb="2" eb="3">
      <t>シャ</t>
    </rPh>
    <phoneticPr fontId="3"/>
  </si>
  <si>
    <t xml:space="preserve">同上　／その他・ ｹｱﾏﾈジャ－ 等(  </t>
    <rPh sb="0" eb="2">
      <t>ドウジョウ</t>
    </rPh>
    <rPh sb="6" eb="7">
      <t>タ</t>
    </rPh>
    <rPh sb="17" eb="18">
      <t>ナド</t>
    </rPh>
    <phoneticPr fontId="3"/>
  </si>
  <si>
    <t>ご利用希望者</t>
    <rPh sb="1" eb="3">
      <t>リヨウ</t>
    </rPh>
    <rPh sb="3" eb="6">
      <t>キボウシャ</t>
    </rPh>
    <phoneticPr fontId="3"/>
  </si>
  <si>
    <t>氏　名</t>
    <rPh sb="0" eb="1">
      <t>シ</t>
    </rPh>
    <rPh sb="2" eb="3">
      <t>メイ</t>
    </rPh>
    <phoneticPr fontId="3"/>
  </si>
  <si>
    <t>ﾌﾘｶﾞﾅ</t>
    <phoneticPr fontId="3"/>
  </si>
  <si>
    <t>　　</t>
    <phoneticPr fontId="3"/>
  </si>
  <si>
    <t>性　別</t>
    <rPh sb="0" eb="1">
      <t>セイ</t>
    </rPh>
    <rPh sb="2" eb="3">
      <t>ベツ</t>
    </rPh>
    <phoneticPr fontId="3"/>
  </si>
  <si>
    <t>生　 年　 月　 日　 　（年齢）</t>
    <rPh sb="0" eb="1">
      <t>ショウ</t>
    </rPh>
    <rPh sb="3" eb="4">
      <t>トシ</t>
    </rPh>
    <rPh sb="6" eb="7">
      <t>ツキ</t>
    </rPh>
    <rPh sb="9" eb="10">
      <t>ヒ</t>
    </rPh>
    <rPh sb="14" eb="16">
      <t>ネンレイ</t>
    </rPh>
    <phoneticPr fontId="3"/>
  </si>
  <si>
    <t>　　　　男</t>
    <rPh sb="4" eb="5">
      <t>オトコ</t>
    </rPh>
    <phoneticPr fontId="3"/>
  </si>
  <si>
    <t>（</t>
    <phoneticPr fontId="3"/>
  </si>
  <si>
    <t>才）</t>
    <rPh sb="0" eb="1">
      <t>サイ</t>
    </rPh>
    <phoneticPr fontId="3"/>
  </si>
  <si>
    <t>　　　　女</t>
    <rPh sb="4" eb="5">
      <t>オンナ</t>
    </rPh>
    <phoneticPr fontId="3"/>
  </si>
  <si>
    <t>現住所</t>
    <rPh sb="0" eb="3">
      <t>ゲンジュウショ</t>
    </rPh>
    <phoneticPr fontId="3"/>
  </si>
  <si>
    <t>〒</t>
    <phoneticPr fontId="3"/>
  </si>
  <si>
    <t>-</t>
    <phoneticPr fontId="3"/>
  </si>
  <si>
    <t>　　(　　　　　　　　　　　　　　　　　　　　　　　　）</t>
    <phoneticPr fontId="3"/>
  </si>
  <si>
    <t>電話</t>
    <rPh sb="0" eb="2">
      <t>デンワ</t>
    </rPh>
    <phoneticPr fontId="3"/>
  </si>
  <si>
    <t>）</t>
    <phoneticPr fontId="3"/>
  </si>
  <si>
    <t>介護保険</t>
    <rPh sb="0" eb="2">
      <t>カイゴ</t>
    </rPh>
    <rPh sb="2" eb="3">
      <t>タモツ</t>
    </rPh>
    <rPh sb="3" eb="4">
      <t>ケン</t>
    </rPh>
    <phoneticPr fontId="3"/>
  </si>
  <si>
    <t>被保険者番号</t>
    <rPh sb="0" eb="4">
      <t>ヒホケンシャ</t>
    </rPh>
    <rPh sb="4" eb="6">
      <t>バンゴウ</t>
    </rPh>
    <phoneticPr fontId="3"/>
  </si>
  <si>
    <t>要介護度</t>
    <rPh sb="0" eb="3">
      <t>ヨウカイゴ</t>
    </rPh>
    <rPh sb="3" eb="4">
      <t>ド</t>
    </rPh>
    <phoneticPr fontId="3"/>
  </si>
  <si>
    <t>有効認定期間</t>
    <rPh sb="0" eb="2">
      <t>ユウコウ</t>
    </rPh>
    <rPh sb="2" eb="4">
      <t>ニンテイ</t>
    </rPh>
    <rPh sb="4" eb="6">
      <t>キカン</t>
    </rPh>
    <phoneticPr fontId="3"/>
  </si>
  <si>
    <t>から</t>
    <phoneticPr fontId="3"/>
  </si>
  <si>
    <t>まで</t>
    <phoneticPr fontId="3"/>
  </si>
  <si>
    <t>認定日</t>
    <rPh sb="0" eb="2">
      <t>ニンテイ</t>
    </rPh>
    <rPh sb="2" eb="3">
      <t>ビ</t>
    </rPh>
    <phoneticPr fontId="3"/>
  </si>
  <si>
    <t>男女</t>
  </si>
  <si>
    <t>障害等認定</t>
    <rPh sb="0" eb="2">
      <t>ショウガイ</t>
    </rPh>
    <rPh sb="2" eb="3">
      <t>トウ</t>
    </rPh>
    <rPh sb="3" eb="5">
      <t>ニンテイ</t>
    </rPh>
    <phoneticPr fontId="3"/>
  </si>
  <si>
    <t>身障手帳(</t>
    <rPh sb="0" eb="2">
      <t>シンショウ</t>
    </rPh>
    <rPh sb="2" eb="4">
      <t>テチョウ</t>
    </rPh>
    <phoneticPr fontId="3"/>
  </si>
  <si>
    <t>その他（</t>
    <rPh sb="2" eb="3">
      <t>タ</t>
    </rPh>
    <phoneticPr fontId="3"/>
  </si>
  <si>
    <t>年</t>
  </si>
  <si>
    <t>月</t>
  </si>
  <si>
    <t>日</t>
  </si>
  <si>
    <t>明治</t>
  </si>
  <si>
    <t>大正</t>
  </si>
  <si>
    <t>昭和</t>
  </si>
  <si>
    <t>ｍ33</t>
  </si>
  <si>
    <t>ｍ34</t>
  </si>
  <si>
    <t>ｍ35</t>
  </si>
  <si>
    <t>ご家族連絡先</t>
    <rPh sb="1" eb="3">
      <t>カゾク</t>
    </rPh>
    <rPh sb="3" eb="6">
      <t>レンラクサキ</t>
    </rPh>
    <phoneticPr fontId="3"/>
  </si>
  <si>
    <t>ご利用希望者との続柄</t>
    <rPh sb="1" eb="3">
      <t>リヨウ</t>
    </rPh>
    <rPh sb="3" eb="6">
      <t>キボウシャ</t>
    </rPh>
    <rPh sb="8" eb="10">
      <t>ゾクガラ</t>
    </rPh>
    <phoneticPr fontId="3"/>
  </si>
  <si>
    <t>同居の有無</t>
    <rPh sb="0" eb="2">
      <t>ドウキョ</t>
    </rPh>
    <rPh sb="3" eb="5">
      <t>ウム</t>
    </rPh>
    <phoneticPr fontId="3"/>
  </si>
  <si>
    <t>ｍ36</t>
  </si>
  <si>
    <t>ｍ37</t>
  </si>
  <si>
    <t>ｍ38</t>
  </si>
  <si>
    <t>要支援1</t>
  </si>
  <si>
    <t>ｍ39</t>
  </si>
  <si>
    <t>有　　　　無</t>
    <rPh sb="0" eb="1">
      <t>アリ</t>
    </rPh>
    <rPh sb="5" eb="6">
      <t>ナシ</t>
    </rPh>
    <phoneticPr fontId="3"/>
  </si>
  <si>
    <t>要支援2</t>
  </si>
  <si>
    <t>ｍ40</t>
  </si>
  <si>
    <t>要介護1</t>
  </si>
  <si>
    <t>ｍ41</t>
  </si>
  <si>
    <t>要介護2</t>
  </si>
  <si>
    <t>ｍ42</t>
  </si>
  <si>
    <t>要介護3</t>
  </si>
  <si>
    <t>ｍ43</t>
  </si>
  <si>
    <t>要介護4</t>
  </si>
  <si>
    <t>ｍ44</t>
  </si>
  <si>
    <t>要介護5</t>
  </si>
  <si>
    <t xml:space="preserve">  </t>
  </si>
  <si>
    <t>ｍ45</t>
  </si>
  <si>
    <t>ｔ1</t>
  </si>
  <si>
    <t>ｔ2</t>
  </si>
  <si>
    <t>ｔ3</t>
  </si>
  <si>
    <t>ｔ4</t>
  </si>
  <si>
    <t>ｔ5</t>
  </si>
  <si>
    <t>ｔ6</t>
  </si>
  <si>
    <t>ｔ7</t>
  </si>
  <si>
    <t>ｔ8</t>
  </si>
  <si>
    <t>ｔ9</t>
  </si>
  <si>
    <t>ｔ10</t>
  </si>
  <si>
    <t>　　　　　　</t>
    <phoneticPr fontId="3"/>
  </si>
  <si>
    <t>希望サービス</t>
    <phoneticPr fontId="3"/>
  </si>
  <si>
    <t xml:space="preserve"> 希望曜日　　　　　　　　　</t>
    <rPh sb="1" eb="3">
      <t>キボウ</t>
    </rPh>
    <rPh sb="3" eb="5">
      <t>ヨウビ</t>
    </rPh>
    <phoneticPr fontId="3"/>
  </si>
  <si>
    <t>回</t>
    <rPh sb="0" eb="1">
      <t>カイ</t>
    </rPh>
    <phoneticPr fontId="3"/>
  </si>
  <si>
    <t>／週　・　月</t>
    <rPh sb="1" eb="2">
      <t>シュウ</t>
    </rPh>
    <rPh sb="5" eb="6">
      <t>ツキ</t>
    </rPh>
    <phoneticPr fontId="3"/>
  </si>
  <si>
    <t>曜日</t>
    <rPh sb="0" eb="2">
      <t>ヨウビ</t>
    </rPh>
    <phoneticPr fontId="3"/>
  </si>
  <si>
    <t>ｔ11</t>
  </si>
  <si>
    <t>ｔ12</t>
  </si>
  <si>
    <t>ｔ13</t>
  </si>
  <si>
    <t>ｔ14</t>
  </si>
  <si>
    <t>の種類</t>
    <phoneticPr fontId="3"/>
  </si>
  <si>
    <t xml:space="preserve"> と頻度</t>
    <rPh sb="2" eb="4">
      <t>ヒンド</t>
    </rPh>
    <phoneticPr fontId="3"/>
  </si>
  <si>
    <t>ｔ15</t>
  </si>
  <si>
    <t>ｓ1</t>
  </si>
  <si>
    <t>ｓ2</t>
  </si>
  <si>
    <t>ｓ3</t>
  </si>
  <si>
    <t>希望利用期間</t>
    <rPh sb="2" eb="4">
      <t>リヨウ</t>
    </rPh>
    <rPh sb="4" eb="6">
      <t>キカン</t>
    </rPh>
    <phoneticPr fontId="3"/>
  </si>
  <si>
    <t>～</t>
    <phoneticPr fontId="3"/>
  </si>
  <si>
    <t>送迎</t>
    <rPh sb="0" eb="2">
      <t>ソウゲイ</t>
    </rPh>
    <phoneticPr fontId="3"/>
  </si>
  <si>
    <t>　希望する（　　　往　　　　復）</t>
    <rPh sb="1" eb="3">
      <t>キボウ</t>
    </rPh>
    <rPh sb="9" eb="10">
      <t>オウ</t>
    </rPh>
    <rPh sb="14" eb="15">
      <t>マタ</t>
    </rPh>
    <phoneticPr fontId="3"/>
  </si>
  <si>
    <t>希望しない</t>
    <rPh sb="0" eb="2">
      <t>キボウ</t>
    </rPh>
    <phoneticPr fontId="3"/>
  </si>
  <si>
    <t>ｓ4</t>
  </si>
  <si>
    <t>ｓ5</t>
  </si>
  <si>
    <t>ｓ6</t>
  </si>
  <si>
    <t>ｓ7</t>
  </si>
  <si>
    <t xml:space="preserve">日程指定なし　　 </t>
    <rPh sb="0" eb="2">
      <t>ニッテイ</t>
    </rPh>
    <rPh sb="2" eb="4">
      <t>シテイ</t>
    </rPh>
    <phoneticPr fontId="3"/>
  </si>
  <si>
    <t>居住区分</t>
    <rPh sb="0" eb="2">
      <t>キョジュウ</t>
    </rPh>
    <rPh sb="2" eb="4">
      <t>クブン</t>
    </rPh>
    <phoneticPr fontId="3"/>
  </si>
  <si>
    <t>個室</t>
    <rPh sb="0" eb="2">
      <t>コシツ</t>
    </rPh>
    <phoneticPr fontId="3"/>
  </si>
  <si>
    <t>　　　準個室</t>
    <rPh sb="3" eb="4">
      <t>ジュン</t>
    </rPh>
    <rPh sb="4" eb="6">
      <t>コシツ</t>
    </rPh>
    <phoneticPr fontId="3"/>
  </si>
  <si>
    <t>　　多床室</t>
    <rPh sb="2" eb="3">
      <t>タ</t>
    </rPh>
    <rPh sb="3" eb="4">
      <t>ユカ</t>
    </rPh>
    <rPh sb="4" eb="5">
      <t>シツ</t>
    </rPh>
    <phoneticPr fontId="3"/>
  </si>
  <si>
    <t>ｓ8</t>
  </si>
  <si>
    <t>（短期入所のみ）</t>
    <rPh sb="1" eb="3">
      <t>タンキ</t>
    </rPh>
    <rPh sb="3" eb="5">
      <t>ニュウショ</t>
    </rPh>
    <phoneticPr fontId="3"/>
  </si>
  <si>
    <t>ｓ9</t>
  </si>
  <si>
    <t>ｓ10</t>
  </si>
  <si>
    <t>ｓ11</t>
  </si>
  <si>
    <t>生活保護</t>
    <rPh sb="0" eb="2">
      <t>セイカツ</t>
    </rPh>
    <rPh sb="2" eb="4">
      <t>ホゴ</t>
    </rPh>
    <phoneticPr fontId="3"/>
  </si>
  <si>
    <t>受給無し</t>
    <rPh sb="0" eb="2">
      <t>ジュキュウ</t>
    </rPh>
    <rPh sb="2" eb="3">
      <t>ナ</t>
    </rPh>
    <phoneticPr fontId="3"/>
  </si>
  <si>
    <t>受給有り</t>
    <rPh sb="0" eb="2">
      <t>ジュキュウ</t>
    </rPh>
    <rPh sb="2" eb="3">
      <t>ア</t>
    </rPh>
    <phoneticPr fontId="3"/>
  </si>
  <si>
    <t>（担当CW</t>
    <rPh sb="1" eb="3">
      <t>タントウ</t>
    </rPh>
    <phoneticPr fontId="3"/>
  </si>
  <si>
    <t>ｓ12</t>
  </si>
  <si>
    <t>ｓ13</t>
  </si>
  <si>
    <t>ｓ14</t>
  </si>
  <si>
    <t>ｓ15</t>
  </si>
  <si>
    <t>介護保険負担限度額認定</t>
    <rPh sb="0" eb="2">
      <t>カイゴ</t>
    </rPh>
    <rPh sb="2" eb="4">
      <t>ホケン</t>
    </rPh>
    <rPh sb="4" eb="6">
      <t>フタン</t>
    </rPh>
    <rPh sb="6" eb="8">
      <t>ゲンド</t>
    </rPh>
    <rPh sb="8" eb="9">
      <t>ガク</t>
    </rPh>
    <rPh sb="9" eb="11">
      <t>ニンテイ</t>
    </rPh>
    <phoneticPr fontId="3"/>
  </si>
  <si>
    <t xml:space="preserve"> 　　　　　　</t>
    <phoneticPr fontId="3"/>
  </si>
  <si>
    <t>段階</t>
    <rPh sb="0" eb="2">
      <t>ダンカイ</t>
    </rPh>
    <phoneticPr fontId="3"/>
  </si>
  <si>
    <t>ｓ16</t>
  </si>
  <si>
    <t>ｓ17</t>
  </si>
  <si>
    <t>ｓ18</t>
  </si>
  <si>
    <t>ｓ19</t>
  </si>
  <si>
    <t>申請理由と要望やサービス内容など</t>
    <rPh sb="0" eb="2">
      <t>シンセイ</t>
    </rPh>
    <rPh sb="2" eb="4">
      <t>リユウ</t>
    </rPh>
    <rPh sb="5" eb="7">
      <t>ヨウボウ</t>
    </rPh>
    <rPh sb="12" eb="14">
      <t>ナイヨウ</t>
    </rPh>
    <phoneticPr fontId="3"/>
  </si>
  <si>
    <t>ｓ20</t>
  </si>
  <si>
    <t>ｓ21</t>
  </si>
  <si>
    <t>ｓ22</t>
  </si>
  <si>
    <t>ｓ23</t>
  </si>
  <si>
    <t>ｓ24</t>
  </si>
  <si>
    <t>ｓ25</t>
  </si>
  <si>
    <t>ｓ26</t>
  </si>
  <si>
    <t>ｓ27</t>
  </si>
  <si>
    <t>ｓ28</t>
  </si>
  <si>
    <t>ｓ29</t>
  </si>
  <si>
    <t>ｓ30</t>
  </si>
  <si>
    <t>ｓ31</t>
  </si>
  <si>
    <t>（週間スケジュール）</t>
    <rPh sb="1" eb="3">
      <t>シュウカン</t>
    </rPh>
    <phoneticPr fontId="3"/>
  </si>
  <si>
    <t>ｓ32</t>
  </si>
  <si>
    <t>ｓ33</t>
  </si>
  <si>
    <t>午前</t>
    <rPh sb="0" eb="2">
      <t>ゴゼン</t>
    </rPh>
    <phoneticPr fontId="3"/>
  </si>
  <si>
    <t>午後</t>
    <rPh sb="0" eb="2">
      <t>ゴゴ</t>
    </rPh>
    <phoneticPr fontId="3"/>
  </si>
  <si>
    <t>ｓ34</t>
  </si>
  <si>
    <t>ｓ35</t>
  </si>
  <si>
    <t>ｓ36</t>
  </si>
  <si>
    <t>月曜日</t>
    <rPh sb="0" eb="3">
      <t>ゲツヨウビ</t>
    </rPh>
    <phoneticPr fontId="3"/>
  </si>
  <si>
    <t>ｓ37</t>
  </si>
  <si>
    <t>ｓ38</t>
  </si>
  <si>
    <t>ｓ39</t>
  </si>
  <si>
    <t>火曜日</t>
  </si>
  <si>
    <t>ｓ40</t>
  </si>
  <si>
    <t>ｓ41</t>
  </si>
  <si>
    <t>ｓ42</t>
  </si>
  <si>
    <t>水曜日</t>
  </si>
  <si>
    <t>ｓ43</t>
  </si>
  <si>
    <t>ｓ44</t>
  </si>
  <si>
    <t>ｓ45</t>
  </si>
  <si>
    <t>木曜日</t>
  </si>
  <si>
    <t>ｓ46</t>
  </si>
  <si>
    <t>ｓ47</t>
  </si>
  <si>
    <t>ｓ48</t>
  </si>
  <si>
    <t>金曜日</t>
  </si>
  <si>
    <t>ｓ49</t>
  </si>
  <si>
    <t>ｓ50</t>
  </si>
  <si>
    <t>ｓ51</t>
  </si>
  <si>
    <t>土曜日</t>
  </si>
  <si>
    <t>ｓ52</t>
  </si>
  <si>
    <t>ｓ53</t>
  </si>
  <si>
    <t>ｓ54</t>
  </si>
  <si>
    <t>日曜日</t>
  </si>
  <si>
    <t>ｓ55</t>
  </si>
  <si>
    <t>ｓ56</t>
  </si>
  <si>
    <t>ｓ57</t>
  </si>
  <si>
    <t>週間以外のサービス</t>
    <rPh sb="0" eb="2">
      <t>シュウカン</t>
    </rPh>
    <rPh sb="2" eb="4">
      <t>イガイ</t>
    </rPh>
    <phoneticPr fontId="3"/>
  </si>
  <si>
    <t>ｓ58</t>
  </si>
  <si>
    <t>ｓ59</t>
  </si>
  <si>
    <t>ｓ60</t>
  </si>
  <si>
    <t>ｓ61</t>
  </si>
  <si>
    <t>ｓ62</t>
  </si>
  <si>
    <t>担当事業者名</t>
    <rPh sb="0" eb="2">
      <t>タントウ</t>
    </rPh>
    <rPh sb="2" eb="5">
      <t>ジギョウシャ</t>
    </rPh>
    <rPh sb="5" eb="6">
      <t>メイ</t>
    </rPh>
    <phoneticPr fontId="3"/>
  </si>
  <si>
    <t>ＴＥＬ</t>
    <phoneticPr fontId="3"/>
  </si>
  <si>
    <t>ｓ63</t>
  </si>
  <si>
    <t>ｓ64</t>
  </si>
  <si>
    <t>平成1</t>
  </si>
  <si>
    <t>平成2</t>
  </si>
  <si>
    <t>平成3</t>
  </si>
  <si>
    <t>平成4</t>
  </si>
  <si>
    <t>平成5</t>
  </si>
  <si>
    <t>担当者名</t>
    <rPh sb="0" eb="2">
      <t>タントウ</t>
    </rPh>
    <rPh sb="2" eb="3">
      <t>シャ</t>
    </rPh>
    <rPh sb="3" eb="4">
      <t>メイ</t>
    </rPh>
    <phoneticPr fontId="3"/>
  </si>
  <si>
    <t>介護支援専門員登録番号</t>
    <rPh sb="0" eb="2">
      <t>カイゴ</t>
    </rPh>
    <rPh sb="2" eb="4">
      <t>シエン</t>
    </rPh>
    <rPh sb="4" eb="6">
      <t>センモン</t>
    </rPh>
    <rPh sb="6" eb="7">
      <t>イン</t>
    </rPh>
    <rPh sb="7" eb="9">
      <t>トウロク</t>
    </rPh>
    <rPh sb="9" eb="11">
      <t>バンゴウ</t>
    </rPh>
    <phoneticPr fontId="3"/>
  </si>
  <si>
    <t>ＦＡＸ</t>
    <phoneticPr fontId="3"/>
  </si>
  <si>
    <t>平成6</t>
  </si>
  <si>
    <t>平成7</t>
  </si>
  <si>
    <t>平成8</t>
  </si>
  <si>
    <t>平成9</t>
  </si>
  <si>
    <t>平成10</t>
  </si>
  <si>
    <t>平成11</t>
  </si>
  <si>
    <t>平成12</t>
  </si>
  <si>
    <t>平成13</t>
  </si>
  <si>
    <t>平成14</t>
  </si>
  <si>
    <t>〔個人情報の取得と目的について〕</t>
    <phoneticPr fontId="3"/>
  </si>
  <si>
    <t>この記載内容（個人情報）は、利用申込み事務及びサービス提供以外での使用は致しません。</t>
    <phoneticPr fontId="3"/>
  </si>
  <si>
    <t>平成15</t>
  </si>
  <si>
    <t>平成16</t>
  </si>
  <si>
    <t>平成17</t>
  </si>
  <si>
    <t>南区共通　2007.4.1　</t>
    <rPh sb="0" eb="2">
      <t>ミナミク</t>
    </rPh>
    <rPh sb="2" eb="4">
      <t>キョウツウ</t>
    </rPh>
    <phoneticPr fontId="3"/>
  </si>
  <si>
    <t>平成18</t>
  </si>
  <si>
    <t>平成19</t>
  </si>
  <si>
    <t>平成20</t>
  </si>
  <si>
    <t>平成21</t>
  </si>
  <si>
    <t>平成22</t>
  </si>
  <si>
    <t>平成23</t>
  </si>
  <si>
    <t>平成24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</si>
</sst>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411]ge\.m\.d;@"/>
    <numFmt numFmtId="178" formatCode="yyyy/m/d;@"/>
    <numFmt numFmtId="179" formatCode="d"/>
  </numFmts>
  <fonts count="29" x14ac:knownFonts="1">
    <font>
      <sz val="11"/>
      <name val="ＭＳ Ｐゴシック"/>
      <family val="3"/>
      <charset val="128"/>
    </font>
    <font>
      <sz val="9"/>
      <color rgb="FF000000"/>
      <name val="MS UI Gothic"/>
      <family val="3"/>
      <charset val="128"/>
    </font>
    <font>
      <sz val="11"/>
      <name val="ＭＳ Ｐゴシック"/>
      <family val="3"/>
      <charset val="128"/>
    </font>
    <font>
      <sz val="6"/>
      <name val="ＭＳ Ｐゴシック"/>
      <family val="3"/>
      <charset val="128"/>
    </font>
    <font>
      <sz val="4"/>
      <name val="ＭＳ Ｐゴシック"/>
      <family val="3"/>
      <charset val="128"/>
    </font>
    <font>
      <sz val="11.5"/>
      <name val="ＭＳ Ｐ明朝"/>
      <family val="1"/>
      <charset val="128"/>
    </font>
    <font>
      <sz val="11"/>
      <name val="ＭＳ Ｐ明朝"/>
      <family val="1"/>
      <charset val="128"/>
    </font>
    <font>
      <sz val="20"/>
      <name val="ＭＳ Ｐ明朝"/>
      <family val="1"/>
      <charset val="128"/>
    </font>
    <font>
      <sz val="10.5"/>
      <name val="ＭＳ Ｐ明朝"/>
      <family val="1"/>
      <charset val="128"/>
    </font>
    <font>
      <sz val="14"/>
      <name val="ＭＳ Ｐ明朝"/>
      <family val="1"/>
      <charset val="128"/>
    </font>
    <font>
      <sz val="12"/>
      <name val="ＭＳ Ｐ明朝"/>
      <family val="1"/>
      <charset val="128"/>
    </font>
    <font>
      <sz val="9"/>
      <name val="ＭＳ Ｐゴシック"/>
      <family val="3"/>
      <charset val="128"/>
    </font>
    <font>
      <sz val="9"/>
      <name val="ＭＳ Ｐ明朝"/>
      <family val="1"/>
      <charset val="128"/>
    </font>
    <font>
      <sz val="8"/>
      <name val="ＭＳ Ｐ明朝"/>
      <family val="1"/>
      <charset val="128"/>
    </font>
    <font>
      <sz val="10"/>
      <name val="ＭＳ Ｐ明朝"/>
      <family val="1"/>
      <charset val="128"/>
    </font>
    <font>
      <sz val="4"/>
      <color indexed="9"/>
      <name val="ＭＳ Ｐゴシック"/>
      <family val="3"/>
      <charset val="128"/>
    </font>
    <font>
      <sz val="16"/>
      <name val="ＭＳ Ｐ明朝"/>
      <family val="1"/>
      <charset val="128"/>
    </font>
    <font>
      <sz val="4"/>
      <color indexed="10"/>
      <name val="ＭＳ Ｐゴシック"/>
      <family val="3"/>
      <charset val="128"/>
    </font>
    <font>
      <b/>
      <sz val="11"/>
      <name val="ＭＳ Ｐ明朝"/>
      <family val="1"/>
      <charset val="128"/>
    </font>
    <font>
      <b/>
      <sz val="11"/>
      <name val="ＭＳ Ｐゴシック"/>
      <family val="3"/>
      <charset val="128"/>
    </font>
    <font>
      <b/>
      <sz val="4"/>
      <name val="ＭＳ Ｐゴシック"/>
      <family val="3"/>
      <charset val="128"/>
    </font>
    <font>
      <b/>
      <sz val="4"/>
      <color indexed="9"/>
      <name val="ＭＳ Ｐゴシック"/>
      <family val="3"/>
      <charset val="128"/>
    </font>
    <font>
      <sz val="4"/>
      <name val="ＭＳ Ｐ明朝"/>
      <family val="1"/>
      <charset val="128"/>
    </font>
    <font>
      <sz val="4"/>
      <color indexed="9"/>
      <name val="ＭＳ Ｐ明朝"/>
      <family val="1"/>
      <charset val="128"/>
    </font>
    <font>
      <sz val="8"/>
      <name val="ＭＳ Ｐゴシック"/>
      <family val="3"/>
      <charset val="128"/>
    </font>
    <font>
      <b/>
      <sz val="10"/>
      <color indexed="18"/>
      <name val="ＭＳ Ｐゴシック"/>
      <family val="3"/>
      <charset val="128"/>
    </font>
    <font>
      <sz val="9"/>
      <color indexed="81"/>
      <name val="ＭＳ Ｐゴシック"/>
      <family val="3"/>
      <charset val="128"/>
    </font>
    <font>
      <b/>
      <sz val="9"/>
      <color indexed="81"/>
      <name val="ＭＳ Ｐゴシック"/>
      <family val="3"/>
      <charset val="128"/>
    </font>
    <font>
      <b/>
      <sz val="9"/>
      <color indexed="10"/>
      <name val="ＭＳ Ｐゴシック"/>
      <family val="3"/>
      <charset val="128"/>
    </font>
  </fonts>
  <fills count="7">
    <fill>
      <patternFill patternType="none"/>
    </fill>
    <fill>
      <patternFill patternType="gray125"/>
    </fill>
    <fill>
      <patternFill patternType="solid">
        <fgColor indexed="45"/>
        <bgColor indexed="64"/>
      </patternFill>
    </fill>
    <fill>
      <patternFill patternType="solid">
        <fgColor indexed="47"/>
        <bgColor indexed="64"/>
      </patternFill>
    </fill>
    <fill>
      <patternFill patternType="solid">
        <fgColor indexed="13"/>
        <bgColor indexed="64"/>
      </patternFill>
    </fill>
    <fill>
      <patternFill patternType="solid">
        <fgColor indexed="10"/>
        <bgColor indexed="64"/>
      </patternFill>
    </fill>
    <fill>
      <patternFill patternType="solid">
        <fgColor indexed="43"/>
        <bgColor indexed="64"/>
      </patternFill>
    </fill>
  </fills>
  <borders count="31">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8"/>
      </right>
      <top style="thin">
        <color indexed="64"/>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64"/>
      </left>
      <right/>
      <top/>
      <bottom/>
      <diagonal/>
    </border>
    <border>
      <left/>
      <right style="thin">
        <color indexed="64"/>
      </right>
      <top/>
      <bottom/>
      <diagonal/>
    </border>
    <border>
      <left/>
      <right style="thin">
        <color indexed="8"/>
      </right>
      <top/>
      <bottom/>
      <diagonal/>
    </border>
    <border>
      <left style="thin">
        <color indexed="8"/>
      </left>
      <right/>
      <top/>
      <bottom/>
      <diagonal/>
    </border>
    <border>
      <left/>
      <right/>
      <top/>
      <bottom style="dashed">
        <color indexed="23"/>
      </bottom>
      <diagonal/>
    </border>
    <border>
      <left style="thin">
        <color indexed="64"/>
      </left>
      <right/>
      <top/>
      <bottom style="thin">
        <color indexed="64"/>
      </bottom>
      <diagonal/>
    </border>
    <border>
      <left/>
      <right style="thin">
        <color indexed="8"/>
      </right>
      <top/>
      <bottom style="thin">
        <color indexed="64"/>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top style="dashed">
        <color indexed="23"/>
      </top>
      <bottom/>
      <diagonal/>
    </border>
    <border>
      <left style="thin">
        <color indexed="64"/>
      </left>
      <right/>
      <top style="thin">
        <color indexed="8"/>
      </top>
      <bottom/>
      <diagonal/>
    </border>
    <border>
      <left/>
      <right style="thin">
        <color indexed="64"/>
      </right>
      <top style="thin">
        <color indexed="8"/>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25">
    <xf numFmtId="0" fontId="0" fillId="0" borderId="0" xfId="0">
      <alignment vertical="center"/>
    </xf>
    <xf numFmtId="0" fontId="0" fillId="0" borderId="0" xfId="0" applyFill="1">
      <alignment vertical="center"/>
    </xf>
    <xf numFmtId="0" fontId="2" fillId="0" borderId="0" xfId="0" applyFont="1">
      <alignment vertical="center"/>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center" vertical="center"/>
    </xf>
    <xf numFmtId="0" fontId="5" fillId="0" borderId="0" xfId="0" applyFont="1" applyFill="1" applyAlignment="1" applyProtection="1">
      <alignment horizontal="left"/>
    </xf>
    <xf numFmtId="0" fontId="6" fillId="0" borderId="0" xfId="0" applyFont="1" applyFill="1" applyProtection="1">
      <alignment vertical="center"/>
    </xf>
    <xf numFmtId="0" fontId="7" fillId="0" borderId="0" xfId="0" applyFont="1" applyFill="1" applyBorder="1" applyAlignment="1" applyProtection="1">
      <alignment horizontal="center" vertical="center"/>
    </xf>
    <xf numFmtId="0" fontId="6" fillId="0" borderId="0" xfId="0" applyFont="1" applyFill="1" applyBorder="1" applyAlignment="1" applyProtection="1">
      <alignment vertical="center"/>
    </xf>
    <xf numFmtId="0" fontId="8" fillId="0" borderId="0" xfId="0" applyFont="1" applyFill="1" applyBorder="1" applyAlignment="1" applyProtection="1">
      <alignment horizontal="left" vertical="center"/>
    </xf>
    <xf numFmtId="0" fontId="6" fillId="0" borderId="0" xfId="0" applyFont="1" applyFill="1" applyBorder="1" applyAlignment="1" applyProtection="1">
      <alignment vertical="center" shrinkToFit="1"/>
    </xf>
    <xf numFmtId="0" fontId="6" fillId="0" borderId="0" xfId="0" applyFont="1" applyFill="1">
      <alignment vertical="center"/>
    </xf>
    <xf numFmtId="0" fontId="6" fillId="0" borderId="0" xfId="0" applyFont="1" applyFill="1" applyBorder="1" applyAlignment="1">
      <alignment vertical="center" shrinkToFit="1"/>
    </xf>
    <xf numFmtId="0" fontId="6" fillId="0" borderId="0" xfId="0" applyFont="1" applyFill="1" applyBorder="1" applyAlignment="1">
      <alignment horizontal="center" vertical="center" shrinkToFit="1"/>
    </xf>
    <xf numFmtId="0" fontId="6" fillId="0" borderId="0" xfId="0" applyNumberFormat="1" applyFont="1" applyFill="1" applyBorder="1" applyAlignment="1" applyProtection="1">
      <alignment horizontal="center" vertical="center" shrinkToFit="1"/>
      <protection locked="0"/>
    </xf>
    <xf numFmtId="176" fontId="6" fillId="0" borderId="0" xfId="0" applyNumberFormat="1" applyFont="1" applyFill="1" applyBorder="1" applyAlignment="1">
      <alignment horizontal="center" vertical="center" shrinkToFit="1"/>
    </xf>
    <xf numFmtId="176" fontId="6" fillId="0" borderId="0" xfId="0" applyNumberFormat="1" applyFont="1" applyFill="1" applyBorder="1" applyAlignment="1">
      <alignment vertical="center" shrinkToFit="1"/>
    </xf>
    <xf numFmtId="0" fontId="6" fillId="0" borderId="1" xfId="0" applyFont="1" applyFill="1" applyBorder="1" applyAlignment="1">
      <alignment horizontal="center" vertical="center" shrinkToFit="1"/>
    </xf>
    <xf numFmtId="0" fontId="6" fillId="0" borderId="1" xfId="0" applyNumberFormat="1" applyFont="1" applyFill="1" applyBorder="1" applyAlignment="1" applyProtection="1">
      <alignment horizontal="center" vertical="center" shrinkToFit="1"/>
      <protection locked="0"/>
    </xf>
    <xf numFmtId="176" fontId="6" fillId="0" borderId="1" xfId="0" applyNumberFormat="1" applyFont="1" applyFill="1" applyBorder="1" applyAlignment="1">
      <alignment horizontal="center" vertical="center" shrinkToFit="1"/>
    </xf>
    <xf numFmtId="176" fontId="6" fillId="0" borderId="1" xfId="0" applyNumberFormat="1" applyFont="1" applyFill="1" applyBorder="1" applyAlignment="1">
      <alignment vertical="center" shrinkToFit="1"/>
    </xf>
    <xf numFmtId="0" fontId="6" fillId="0" borderId="0" xfId="0" applyFont="1" applyFill="1" applyBorder="1" applyAlignment="1">
      <alignment vertical="center"/>
    </xf>
    <xf numFmtId="0" fontId="9" fillId="0" borderId="0" xfId="0" applyFont="1" applyFill="1" applyBorder="1" applyAlignment="1" applyProtection="1">
      <alignment horizontal="right" vertical="center" shrinkToFit="1"/>
      <protection locked="0"/>
    </xf>
    <xf numFmtId="0" fontId="10" fillId="0" borderId="0" xfId="0" applyFont="1" applyFill="1" applyBorder="1" applyAlignment="1">
      <alignment horizontal="center"/>
    </xf>
    <xf numFmtId="0" fontId="6" fillId="0" borderId="0" xfId="0" applyFont="1" applyFill="1" applyBorder="1" applyAlignment="1">
      <alignment horizontal="center"/>
    </xf>
    <xf numFmtId="0" fontId="6" fillId="0" borderId="0" xfId="0" applyFont="1" applyFill="1" applyBorder="1" applyAlignment="1"/>
    <xf numFmtId="0" fontId="6" fillId="0" borderId="2" xfId="0" applyFont="1" applyFill="1" applyBorder="1" applyAlignment="1">
      <alignment horizontal="center" vertical="center" shrinkToFit="1"/>
    </xf>
    <xf numFmtId="0" fontId="6" fillId="0" borderId="2" xfId="0" applyFont="1" applyFill="1" applyBorder="1" applyAlignment="1" applyProtection="1">
      <alignment horizontal="center" vertical="center" shrinkToFit="1"/>
      <protection locked="0"/>
    </xf>
    <xf numFmtId="0" fontId="11" fillId="0" borderId="2" xfId="0" applyFont="1" applyFill="1" applyBorder="1" applyAlignment="1">
      <alignment horizontal="center" vertical="center"/>
    </xf>
    <xf numFmtId="0" fontId="12" fillId="0" borderId="2" xfId="0" applyFont="1" applyFill="1" applyBorder="1" applyAlignment="1" applyProtection="1">
      <alignment horizontal="center" vertical="center" shrinkToFit="1"/>
      <protection locked="0"/>
    </xf>
    <xf numFmtId="0" fontId="6" fillId="0" borderId="0" xfId="0" applyFont="1" applyFill="1" applyBorder="1">
      <alignment vertical="center"/>
    </xf>
    <xf numFmtId="0" fontId="6" fillId="0" borderId="0" xfId="0" applyFont="1" applyFill="1" applyBorder="1" applyAlignment="1" applyProtection="1">
      <alignment horizontal="center" vertical="center" shrinkToFit="1"/>
      <protection locked="0"/>
    </xf>
    <xf numFmtId="0" fontId="11" fillId="0" borderId="0" xfId="0" applyFont="1" applyFill="1" applyBorder="1" applyAlignment="1">
      <alignment horizontal="center" vertical="center"/>
    </xf>
    <xf numFmtId="0" fontId="12" fillId="0" borderId="0" xfId="0" applyFont="1" applyFill="1" applyBorder="1" applyAlignment="1" applyProtection="1">
      <alignment horizontal="center" vertical="center" shrinkToFit="1"/>
      <protection locked="0"/>
    </xf>
    <xf numFmtId="0" fontId="6" fillId="0" borderId="1" xfId="0" applyFont="1" applyFill="1" applyBorder="1" applyAlignment="1" applyProtection="1">
      <alignment horizontal="center" vertical="center" shrinkToFit="1"/>
      <protection locked="0"/>
    </xf>
    <xf numFmtId="0" fontId="11" fillId="0" borderId="1" xfId="0" applyFont="1" applyFill="1" applyBorder="1" applyAlignment="1">
      <alignment horizontal="center" vertical="center"/>
    </xf>
    <xf numFmtId="0" fontId="12" fillId="0" borderId="1" xfId="0" applyFont="1" applyFill="1" applyBorder="1" applyAlignment="1" applyProtection="1">
      <alignment horizontal="center" vertical="center" shrinkToFit="1"/>
      <protection locked="0"/>
    </xf>
    <xf numFmtId="0" fontId="9" fillId="0" borderId="1" xfId="0" applyFont="1" applyFill="1" applyBorder="1" applyAlignment="1" applyProtection="1">
      <alignment horizontal="right" vertical="center" shrinkToFit="1"/>
      <protection locked="0"/>
    </xf>
    <xf numFmtId="0" fontId="10" fillId="0" borderId="1" xfId="0" applyFont="1" applyFill="1" applyBorder="1" applyAlignment="1">
      <alignment horizontal="center"/>
    </xf>
    <xf numFmtId="0" fontId="13" fillId="0" borderId="2" xfId="0" applyFont="1" applyFill="1" applyBorder="1" applyAlignment="1" applyProtection="1">
      <alignment horizontal="left" vertical="center" shrinkToFit="1"/>
      <protection locked="0"/>
    </xf>
    <xf numFmtId="0" fontId="5" fillId="0" borderId="0" xfId="0" applyFont="1" applyFill="1" applyAlignment="1">
      <alignment vertical="center"/>
    </xf>
    <xf numFmtId="0" fontId="13" fillId="0" borderId="0" xfId="0" applyFont="1" applyFill="1" applyBorder="1" applyAlignment="1" applyProtection="1">
      <alignment horizontal="left" vertical="center" shrinkToFit="1"/>
      <protection locked="0"/>
    </xf>
    <xf numFmtId="0" fontId="13" fillId="0" borderId="1" xfId="0" applyFont="1" applyFill="1" applyBorder="1" applyAlignment="1" applyProtection="1">
      <alignment horizontal="left" vertical="center" shrinkToFit="1"/>
      <protection locked="0"/>
    </xf>
    <xf numFmtId="176" fontId="4" fillId="0" borderId="0" xfId="0" applyNumberFormat="1" applyFont="1" applyAlignment="1">
      <alignment horizontal="left" vertical="center"/>
    </xf>
    <xf numFmtId="0" fontId="5" fillId="0" borderId="1" xfId="0" applyFont="1" applyFill="1" applyBorder="1" applyAlignment="1">
      <alignment vertical="center"/>
    </xf>
    <xf numFmtId="0" fontId="10" fillId="0" borderId="3" xfId="0" applyFont="1" applyFill="1" applyBorder="1" applyAlignment="1">
      <alignment horizontal="center" vertical="center" textRotation="255"/>
    </xf>
    <xf numFmtId="0" fontId="10" fillId="0" borderId="4" xfId="0" applyFont="1" applyFill="1" applyBorder="1" applyAlignment="1">
      <alignment horizontal="center" vertical="center" textRotation="255"/>
    </xf>
    <xf numFmtId="0" fontId="10" fillId="0" borderId="2" xfId="0" applyFont="1" applyFill="1" applyBorder="1" applyAlignment="1">
      <alignment horizontal="center" vertical="center" textRotation="255"/>
    </xf>
    <xf numFmtId="0" fontId="10" fillId="0" borderId="3" xfId="0" applyFont="1" applyFill="1" applyBorder="1" applyAlignment="1">
      <alignment horizontal="left" vertical="center"/>
    </xf>
    <xf numFmtId="0" fontId="10" fillId="0" borderId="2" xfId="0" applyFont="1" applyFill="1" applyBorder="1" applyAlignment="1">
      <alignment horizontal="left" vertical="center"/>
    </xf>
    <xf numFmtId="0" fontId="14" fillId="0" borderId="2" xfId="0" applyFont="1" applyFill="1" applyBorder="1" applyAlignment="1" applyProtection="1">
      <alignment horizontal="center" vertical="center"/>
      <protection locked="0" hidden="1"/>
    </xf>
    <xf numFmtId="0" fontId="10" fillId="0" borderId="2"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textRotation="255"/>
    </xf>
    <xf numFmtId="0" fontId="10" fillId="0" borderId="10" xfId="0" applyFont="1" applyFill="1" applyBorder="1" applyAlignment="1">
      <alignment horizontal="center" vertical="center" textRotation="255"/>
    </xf>
    <xf numFmtId="0" fontId="10" fillId="0" borderId="0" xfId="0" applyFont="1" applyFill="1" applyBorder="1" applyAlignment="1">
      <alignment horizontal="center" vertical="center" textRotation="255"/>
    </xf>
    <xf numFmtId="0" fontId="10" fillId="0" borderId="9" xfId="0" applyFont="1" applyFill="1" applyBorder="1" applyAlignment="1">
      <alignment horizontal="left" vertical="center"/>
    </xf>
    <xf numFmtId="0" fontId="10" fillId="0" borderId="0" xfId="0" applyFont="1" applyFill="1" applyBorder="1" applyAlignment="1">
      <alignment horizontal="left" vertical="center"/>
    </xf>
    <xf numFmtId="0" fontId="14" fillId="0" borderId="0" xfId="0" applyFont="1" applyFill="1" applyBorder="1" applyAlignment="1" applyProtection="1">
      <alignment horizontal="center" vertical="center"/>
      <protection locked="0" hidden="1"/>
    </xf>
    <xf numFmtId="0" fontId="10" fillId="0" borderId="0"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2" xfId="0" applyFont="1" applyFill="1" applyBorder="1" applyAlignment="1">
      <alignment horizontal="center" vertical="center"/>
    </xf>
    <xf numFmtId="0" fontId="14" fillId="0" borderId="13" xfId="0" applyFont="1" applyFill="1" applyBorder="1" applyAlignment="1" applyProtection="1">
      <alignment horizontal="center" vertical="center"/>
      <protection locked="0" hidden="1"/>
    </xf>
    <xf numFmtId="0" fontId="10" fillId="0" borderId="14"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18" xfId="0" applyFont="1" applyFill="1" applyBorder="1" applyAlignment="1">
      <alignment horizontal="center" vertical="center"/>
    </xf>
    <xf numFmtId="0" fontId="9" fillId="0" borderId="19" xfId="0" applyFont="1" applyFill="1" applyBorder="1" applyAlignment="1" applyProtection="1">
      <alignment horizontal="center" vertical="center"/>
      <protection locked="0"/>
    </xf>
    <xf numFmtId="0" fontId="9" fillId="0" borderId="0" xfId="0" applyFont="1" applyFill="1" applyBorder="1" applyAlignment="1" applyProtection="1">
      <alignment vertical="center"/>
      <protection locked="0"/>
    </xf>
    <xf numFmtId="0" fontId="10" fillId="0" borderId="3" xfId="0" applyFont="1" applyFill="1" applyBorder="1" applyAlignment="1">
      <alignment vertical="center"/>
    </xf>
    <xf numFmtId="0" fontId="0" fillId="0" borderId="2" xfId="0" applyFill="1" applyBorder="1" applyAlignment="1">
      <alignment vertical="center"/>
    </xf>
    <xf numFmtId="0" fontId="0" fillId="0" borderId="4" xfId="0" applyFill="1" applyBorder="1" applyAlignment="1">
      <alignment vertical="center"/>
    </xf>
    <xf numFmtId="176" fontId="10" fillId="0" borderId="20" xfId="0" applyNumberFormat="1" applyFont="1" applyFill="1" applyBorder="1" applyAlignment="1" applyProtection="1">
      <alignment horizontal="center" vertical="center"/>
      <protection locked="0"/>
    </xf>
    <xf numFmtId="176" fontId="10" fillId="0" borderId="7" xfId="0" applyNumberFormat="1" applyFont="1" applyFill="1" applyBorder="1" applyAlignment="1" applyProtection="1">
      <alignment horizontal="center" vertical="center"/>
      <protection locked="0"/>
    </xf>
    <xf numFmtId="0" fontId="10" fillId="0" borderId="7" xfId="0" applyFont="1" applyFill="1" applyBorder="1" applyAlignment="1" applyProtection="1">
      <alignment horizontal="center" vertical="center" shrinkToFit="1"/>
      <protection locked="0" hidden="1"/>
    </xf>
    <xf numFmtId="0" fontId="10" fillId="0" borderId="21" xfId="0" applyFont="1" applyFill="1" applyBorder="1" applyAlignment="1">
      <alignment horizontal="center" vertical="center"/>
    </xf>
    <xf numFmtId="176" fontId="15" fillId="0" borderId="0" xfId="0" applyNumberFormat="1" applyFont="1">
      <alignment vertical="center"/>
    </xf>
    <xf numFmtId="0" fontId="9" fillId="0" borderId="0" xfId="0" applyFont="1" applyFill="1" applyBorder="1" applyAlignment="1" applyProtection="1">
      <alignment horizontal="center" vertical="center"/>
      <protection locked="0"/>
    </xf>
    <xf numFmtId="0" fontId="10" fillId="0" borderId="9" xfId="0" applyFont="1" applyFill="1" applyBorder="1" applyAlignment="1">
      <alignment vertical="center"/>
    </xf>
    <xf numFmtId="0" fontId="0" fillId="0" borderId="0" xfId="0" applyFill="1" applyAlignment="1">
      <alignment vertical="center"/>
    </xf>
    <xf numFmtId="0" fontId="0" fillId="0" borderId="10" xfId="0" applyFill="1" applyBorder="1" applyAlignment="1">
      <alignment vertical="center"/>
    </xf>
    <xf numFmtId="176" fontId="10" fillId="0" borderId="14" xfId="0" applyNumberFormat="1" applyFont="1" applyFill="1" applyBorder="1" applyAlignment="1" applyProtection="1">
      <alignment horizontal="center" vertical="center"/>
      <protection locked="0"/>
    </xf>
    <xf numFmtId="176" fontId="10" fillId="0" borderId="1" xfId="0" applyNumberFormat="1" applyFont="1" applyFill="1" applyBorder="1" applyAlignment="1" applyProtection="1">
      <alignment horizontal="center" vertical="center"/>
      <protection locked="0"/>
    </xf>
    <xf numFmtId="0" fontId="10" fillId="0" borderId="1" xfId="0" applyFont="1" applyFill="1" applyBorder="1" applyAlignment="1" applyProtection="1">
      <alignment horizontal="center" vertical="center" shrinkToFit="1"/>
      <protection locked="0" hidden="1"/>
    </xf>
    <xf numFmtId="0" fontId="10" fillId="0" borderId="22" xfId="0" applyFont="1" applyFill="1" applyBorder="1" applyAlignment="1">
      <alignment horizontal="center" vertical="center"/>
    </xf>
    <xf numFmtId="0" fontId="10" fillId="0" borderId="2" xfId="0" applyFont="1" applyFill="1" applyBorder="1" applyAlignment="1" applyProtection="1">
      <alignment horizontal="center" vertical="center"/>
      <protection locked="0"/>
    </xf>
    <xf numFmtId="0" fontId="16" fillId="0" borderId="2" xfId="0" applyFont="1" applyFill="1" applyBorder="1" applyAlignment="1">
      <alignment horizontal="center" vertical="center"/>
    </xf>
    <xf numFmtId="0" fontId="10" fillId="0" borderId="4" xfId="0" applyFont="1" applyFill="1" applyBorder="1" applyAlignment="1">
      <alignment horizontal="left" vertical="center"/>
    </xf>
    <xf numFmtId="0" fontId="10" fillId="0" borderId="0" xfId="0" applyFont="1" applyFill="1" applyBorder="1" applyAlignment="1" applyProtection="1">
      <alignment horizontal="center" vertical="center"/>
      <protection locked="0"/>
    </xf>
    <xf numFmtId="0" fontId="16" fillId="0" borderId="0" xfId="0" applyFont="1" applyFill="1" applyBorder="1" applyAlignment="1">
      <alignment horizontal="center" vertical="center"/>
    </xf>
    <xf numFmtId="0" fontId="10" fillId="0" borderId="10" xfId="0" applyFont="1" applyFill="1" applyBorder="1" applyAlignment="1">
      <alignment horizontal="left" vertical="center"/>
    </xf>
    <xf numFmtId="0" fontId="10" fillId="0" borderId="9" xfId="0" applyFont="1" applyFill="1" applyBorder="1" applyAlignment="1" applyProtection="1">
      <alignment horizontal="left" vertical="center" shrinkToFit="1"/>
      <protection locked="0"/>
    </xf>
    <xf numFmtId="0" fontId="10" fillId="0" borderId="0" xfId="0" applyFont="1" applyFill="1" applyBorder="1" applyAlignment="1" applyProtection="1">
      <alignment horizontal="left" vertical="center" shrinkToFit="1"/>
      <protection locked="0"/>
    </xf>
    <xf numFmtId="0" fontId="10" fillId="0" borderId="10" xfId="0" applyFont="1" applyFill="1" applyBorder="1" applyAlignment="1" applyProtection="1">
      <alignment horizontal="left" vertical="center" shrinkToFit="1"/>
      <protection locked="0"/>
    </xf>
    <xf numFmtId="0" fontId="10" fillId="0" borderId="9" xfId="0" applyFont="1" applyFill="1" applyBorder="1" applyAlignment="1" applyProtection="1">
      <alignment horizontal="left" vertical="center"/>
      <protection locked="0"/>
    </xf>
    <xf numFmtId="0" fontId="10" fillId="0" borderId="0" xfId="0" applyFont="1" applyFill="1" applyBorder="1" applyAlignment="1" applyProtection="1">
      <alignment horizontal="left" vertical="center"/>
      <protection locked="0"/>
    </xf>
    <xf numFmtId="49" fontId="10" fillId="0" borderId="0" xfId="0" applyNumberFormat="1" applyFont="1" applyFill="1" applyBorder="1" applyAlignment="1" applyProtection="1">
      <alignment horizontal="center" vertical="center"/>
      <protection locked="0"/>
    </xf>
    <xf numFmtId="0" fontId="10" fillId="0" borderId="0" xfId="0" applyFont="1" applyFill="1" applyBorder="1">
      <alignment vertical="center"/>
    </xf>
    <xf numFmtId="0" fontId="10" fillId="0" borderId="10" xfId="0" applyFont="1" applyFill="1" applyBorder="1">
      <alignment vertical="center"/>
    </xf>
    <xf numFmtId="0" fontId="10" fillId="0" borderId="1" xfId="0" applyFont="1" applyFill="1" applyBorder="1" applyAlignment="1">
      <alignment horizontal="center" vertical="center" textRotation="255"/>
    </xf>
    <xf numFmtId="0" fontId="10" fillId="0" borderId="22" xfId="0" applyFont="1" applyFill="1" applyBorder="1" applyAlignment="1">
      <alignment horizontal="center" vertical="center" textRotation="255"/>
    </xf>
    <xf numFmtId="0" fontId="10" fillId="0" borderId="14" xfId="0" applyFont="1" applyFill="1" applyBorder="1" applyAlignment="1" applyProtection="1">
      <alignment horizontal="left" vertical="center"/>
      <protection locked="0"/>
    </xf>
    <xf numFmtId="0" fontId="10" fillId="0" borderId="1" xfId="0" applyFont="1" applyFill="1" applyBorder="1" applyAlignment="1" applyProtection="1">
      <alignment horizontal="left" vertical="center"/>
      <protection locked="0"/>
    </xf>
    <xf numFmtId="0" fontId="6" fillId="0" borderId="2" xfId="0" applyFont="1" applyFill="1" applyBorder="1" applyAlignment="1" applyProtection="1">
      <alignment horizontal="center" vertical="center" textRotation="255" shrinkToFit="1"/>
    </xf>
    <xf numFmtId="0" fontId="6" fillId="0" borderId="4" xfId="0" applyFont="1" applyFill="1" applyBorder="1" applyAlignment="1" applyProtection="1">
      <alignment horizontal="center" vertical="center" textRotation="255" shrinkToFit="1"/>
    </xf>
    <xf numFmtId="0" fontId="10" fillId="0" borderId="3" xfId="0" applyFont="1" applyFill="1" applyBorder="1" applyAlignment="1" applyProtection="1">
      <alignment horizontal="center" vertical="center"/>
    </xf>
    <xf numFmtId="0" fontId="10" fillId="0" borderId="2" xfId="0" applyFont="1" applyFill="1" applyBorder="1" applyAlignment="1" applyProtection="1">
      <alignment horizontal="center" vertical="center"/>
    </xf>
    <xf numFmtId="0" fontId="10" fillId="0" borderId="4" xfId="0" applyFont="1" applyFill="1" applyBorder="1" applyAlignment="1" applyProtection="1">
      <alignment horizontal="center" vertical="center"/>
    </xf>
    <xf numFmtId="0" fontId="10" fillId="0" borderId="3" xfId="0" applyFont="1" applyFill="1" applyBorder="1" applyAlignment="1" applyProtection="1">
      <alignment horizontal="center" vertical="center"/>
      <protection locked="0"/>
    </xf>
    <xf numFmtId="0" fontId="10" fillId="0" borderId="4"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shrinkToFit="1"/>
    </xf>
    <xf numFmtId="0" fontId="6" fillId="0" borderId="2" xfId="0" applyFont="1" applyFill="1" applyBorder="1" applyAlignment="1" applyProtection="1">
      <alignment horizontal="center" vertical="center" shrinkToFit="1"/>
    </xf>
    <xf numFmtId="0" fontId="6" fillId="0" borderId="4" xfId="0" applyFont="1" applyFill="1" applyBorder="1" applyAlignment="1" applyProtection="1">
      <alignment horizontal="center" vertical="center" shrinkToFit="1"/>
    </xf>
    <xf numFmtId="0" fontId="9" fillId="0" borderId="3" xfId="0" applyFont="1" applyFill="1" applyBorder="1" applyAlignment="1" applyProtection="1">
      <alignment horizontal="center" vertical="center" shrinkToFit="1"/>
      <protection locked="0"/>
    </xf>
    <xf numFmtId="0" fontId="9" fillId="0" borderId="2" xfId="0" applyFont="1" applyFill="1" applyBorder="1" applyAlignment="1" applyProtection="1">
      <alignment horizontal="center" vertical="center" shrinkToFit="1"/>
      <protection locked="0"/>
    </xf>
    <xf numFmtId="0" fontId="9" fillId="0" borderId="5"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textRotation="255" shrinkToFit="1"/>
    </xf>
    <xf numFmtId="0" fontId="6" fillId="0" borderId="10" xfId="0" applyFont="1" applyFill="1" applyBorder="1" applyAlignment="1" applyProtection="1">
      <alignment horizontal="center" vertical="center" textRotation="255" shrinkToFit="1"/>
    </xf>
    <xf numFmtId="176" fontId="10" fillId="0" borderId="3" xfId="0" applyNumberFormat="1" applyFont="1" applyFill="1" applyBorder="1" applyAlignment="1" applyProtection="1">
      <alignment horizontal="center" vertical="center"/>
      <protection locked="0"/>
    </xf>
    <xf numFmtId="176" fontId="10" fillId="0" borderId="2" xfId="0" applyNumberFormat="1" applyFont="1" applyFill="1" applyBorder="1" applyAlignment="1" applyProtection="1">
      <alignment horizontal="center" vertical="center"/>
      <protection locked="0"/>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176" fontId="10" fillId="0" borderId="4" xfId="0" applyNumberFormat="1" applyFont="1" applyFill="1" applyBorder="1" applyAlignment="1" applyProtection="1">
      <alignment horizontal="center" vertical="center"/>
      <protection locked="0"/>
    </xf>
    <xf numFmtId="0" fontId="4" fillId="2" borderId="0" xfId="0" applyFont="1" applyFill="1" applyAlignment="1">
      <alignment horizontal="center" vertical="center" shrinkToFit="1"/>
    </xf>
    <xf numFmtId="177" fontId="4" fillId="2" borderId="0" xfId="0" applyNumberFormat="1" applyFont="1" applyFill="1" applyAlignment="1">
      <alignment horizontal="center" vertical="center" shrinkToFit="1"/>
    </xf>
    <xf numFmtId="0" fontId="10" fillId="0" borderId="9"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176" fontId="10" fillId="0" borderId="9" xfId="0" applyNumberFormat="1" applyFont="1" applyFill="1" applyBorder="1" applyAlignment="1" applyProtection="1">
      <alignment horizontal="center" vertical="center"/>
      <protection locked="0"/>
    </xf>
    <xf numFmtId="176" fontId="10" fillId="0" borderId="0" xfId="0" applyNumberFormat="1" applyFont="1" applyFill="1" applyBorder="1" applyAlignment="1" applyProtection="1">
      <alignment horizontal="center" vertical="center"/>
      <protection locked="0"/>
    </xf>
    <xf numFmtId="0" fontId="6" fillId="0" borderId="0" xfId="0" applyFont="1" applyFill="1" applyBorder="1" applyAlignment="1">
      <alignment horizontal="center" vertical="center"/>
    </xf>
    <xf numFmtId="0" fontId="6" fillId="0" borderId="10" xfId="0" applyFont="1" applyFill="1" applyBorder="1" applyAlignment="1">
      <alignment horizontal="center" vertical="center"/>
    </xf>
    <xf numFmtId="0" fontId="10" fillId="0" borderId="10" xfId="0" applyFont="1" applyFill="1" applyBorder="1" applyAlignment="1" applyProtection="1">
      <alignment horizontal="center" vertical="center"/>
    </xf>
    <xf numFmtId="176" fontId="10" fillId="0" borderId="10" xfId="0" applyNumberFormat="1" applyFont="1" applyFill="1" applyBorder="1" applyAlignment="1" applyProtection="1">
      <alignment horizontal="center" vertical="center"/>
      <protection locked="0"/>
    </xf>
    <xf numFmtId="0" fontId="4" fillId="3" borderId="0" xfId="0" applyFont="1" applyFill="1" applyAlignment="1">
      <alignment horizontal="center" vertical="center"/>
    </xf>
    <xf numFmtId="176" fontId="4" fillId="2" borderId="0" xfId="0" applyNumberFormat="1" applyFont="1" applyFill="1" applyAlignment="1">
      <alignment horizontal="center" vertical="center"/>
    </xf>
    <xf numFmtId="0" fontId="6" fillId="0" borderId="1" xfId="0" applyFont="1" applyFill="1" applyBorder="1" applyAlignment="1" applyProtection="1">
      <alignment horizontal="center" vertical="center" textRotation="255" shrinkToFit="1"/>
    </xf>
    <xf numFmtId="0" fontId="6" fillId="0" borderId="22" xfId="0" applyFont="1" applyFill="1" applyBorder="1" applyAlignment="1" applyProtection="1">
      <alignment horizontal="center" vertical="center" textRotation="255" shrinkToFit="1"/>
    </xf>
    <xf numFmtId="0" fontId="10" fillId="0" borderId="14" xfId="0" applyFont="1" applyFill="1" applyBorder="1" applyAlignment="1" applyProtection="1">
      <alignment horizontal="center" vertical="center"/>
    </xf>
    <xf numFmtId="0" fontId="10" fillId="0" borderId="1" xfId="0" applyFont="1" applyFill="1" applyBorder="1" applyAlignment="1" applyProtection="1">
      <alignment horizontal="center" vertical="center"/>
    </xf>
    <xf numFmtId="0" fontId="6" fillId="0" borderId="1" xfId="0" applyFont="1" applyFill="1" applyBorder="1" applyAlignment="1">
      <alignment horizontal="center" vertical="center"/>
    </xf>
    <xf numFmtId="0" fontId="6" fillId="0" borderId="22" xfId="0" applyFont="1" applyFill="1" applyBorder="1" applyAlignment="1">
      <alignment horizontal="center" vertical="center"/>
    </xf>
    <xf numFmtId="0" fontId="10" fillId="0" borderId="22" xfId="0" applyFont="1" applyFill="1" applyBorder="1" applyAlignment="1" applyProtection="1">
      <alignment horizontal="center" vertical="center"/>
    </xf>
    <xf numFmtId="176" fontId="10" fillId="0" borderId="22" xfId="0" applyNumberFormat="1" applyFont="1" applyFill="1" applyBorder="1" applyAlignment="1" applyProtection="1">
      <alignment horizontal="center" vertical="center"/>
      <protection locked="0"/>
    </xf>
    <xf numFmtId="56" fontId="4" fillId="0" borderId="0" xfId="0" applyNumberFormat="1" applyFont="1" applyAlignment="1">
      <alignment horizontal="center" vertical="center"/>
    </xf>
    <xf numFmtId="14" fontId="4" fillId="0" borderId="0" xfId="0" applyNumberFormat="1" applyFont="1" applyAlignment="1">
      <alignment horizontal="center" vertical="center"/>
    </xf>
    <xf numFmtId="0" fontId="0" fillId="0" borderId="9" xfId="0" applyFill="1" applyBorder="1" applyAlignment="1">
      <alignment horizontal="center" vertical="center" textRotation="255"/>
    </xf>
    <xf numFmtId="0" fontId="0" fillId="0" borderId="10" xfId="0" applyFill="1" applyBorder="1" applyAlignment="1">
      <alignment horizontal="center" vertical="center" textRotation="255"/>
    </xf>
    <xf numFmtId="0" fontId="10" fillId="0" borderId="2" xfId="0" applyFont="1" applyFill="1" applyBorder="1" applyAlignment="1" applyProtection="1">
      <alignment horizontal="center" vertical="center" shrinkToFit="1"/>
    </xf>
    <xf numFmtId="0" fontId="0" fillId="0" borderId="2" xfId="0" applyFill="1" applyBorder="1" applyAlignment="1" applyProtection="1">
      <alignment horizontal="center" vertical="center"/>
    </xf>
    <xf numFmtId="0" fontId="0" fillId="0" borderId="4" xfId="0" applyFill="1" applyBorder="1" applyAlignment="1" applyProtection="1">
      <alignment horizontal="center" vertical="center"/>
    </xf>
    <xf numFmtId="0" fontId="14" fillId="0" borderId="3" xfId="0" applyFont="1" applyFill="1" applyBorder="1" applyAlignment="1" applyProtection="1">
      <alignment horizontal="center" vertical="center"/>
    </xf>
    <xf numFmtId="0" fontId="14" fillId="0" borderId="2" xfId="0" applyFont="1" applyFill="1" applyBorder="1" applyAlignment="1" applyProtection="1">
      <alignment horizontal="center" vertical="center"/>
    </xf>
    <xf numFmtId="0" fontId="14" fillId="0" borderId="2" xfId="0" applyFont="1" applyFill="1" applyBorder="1" applyAlignment="1" applyProtection="1">
      <alignment horizontal="center" vertical="center" shrinkToFit="1"/>
      <protection locked="0"/>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4" fillId="4" borderId="0" xfId="0" applyFont="1" applyFill="1" applyAlignment="1">
      <alignment horizontal="center" vertical="center"/>
    </xf>
    <xf numFmtId="0" fontId="15" fillId="5" borderId="0" xfId="0" applyFont="1" applyFill="1" applyAlignment="1">
      <alignment horizontal="center" vertical="center"/>
    </xf>
    <xf numFmtId="0" fontId="4" fillId="6" borderId="0" xfId="0" applyFont="1" applyFill="1" applyAlignment="1">
      <alignment horizontal="center" vertical="center"/>
    </xf>
    <xf numFmtId="0" fontId="10" fillId="0" borderId="0" xfId="0" applyFont="1" applyFill="1" applyBorder="1" applyAlignment="1" applyProtection="1">
      <alignment horizontal="center" vertical="center" shrinkToFit="1"/>
    </xf>
    <xf numFmtId="0" fontId="0" fillId="0" borderId="0" xfId="0" applyFill="1" applyBorder="1" applyAlignment="1" applyProtection="1">
      <alignment horizontal="center" vertical="center"/>
    </xf>
    <xf numFmtId="0" fontId="0" fillId="0" borderId="10" xfId="0" applyFill="1" applyBorder="1" applyAlignment="1" applyProtection="1">
      <alignment horizontal="center" vertical="center"/>
    </xf>
    <xf numFmtId="0" fontId="14" fillId="0" borderId="9"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14" fillId="0" borderId="0" xfId="0" applyFont="1" applyFill="1" applyBorder="1" applyAlignment="1" applyProtection="1">
      <alignment horizontal="center" vertical="center" shrinkToFit="1"/>
      <protection locked="0"/>
    </xf>
    <xf numFmtId="0" fontId="0" fillId="0" borderId="0" xfId="0" applyFill="1" applyBorder="1" applyAlignment="1">
      <alignment horizontal="center" vertical="center"/>
    </xf>
    <xf numFmtId="0" fontId="0" fillId="0" borderId="10" xfId="0" applyFill="1" applyBorder="1" applyAlignment="1">
      <alignment horizontal="center" vertical="center"/>
    </xf>
    <xf numFmtId="0" fontId="0" fillId="0" borderId="14" xfId="0" applyFill="1" applyBorder="1" applyAlignment="1">
      <alignment horizontal="center" vertical="center" textRotation="255"/>
    </xf>
    <xf numFmtId="0" fontId="0" fillId="0" borderId="22" xfId="0" applyFill="1" applyBorder="1" applyAlignment="1">
      <alignment horizontal="center" vertical="center" textRotation="255"/>
    </xf>
    <xf numFmtId="0" fontId="0" fillId="0" borderId="1" xfId="0" applyFill="1" applyBorder="1" applyAlignment="1" applyProtection="1">
      <alignment horizontal="center" vertical="center"/>
    </xf>
    <xf numFmtId="0" fontId="0" fillId="0" borderId="22" xfId="0" applyFill="1" applyBorder="1" applyAlignment="1" applyProtection="1">
      <alignment horizontal="center" vertical="center"/>
    </xf>
    <xf numFmtId="0" fontId="14" fillId="0" borderId="14"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14" fillId="0" borderId="1" xfId="0" applyFont="1" applyFill="1" applyBorder="1" applyAlignment="1" applyProtection="1">
      <alignment horizontal="center" vertical="center" shrinkToFit="1"/>
      <protection locked="0"/>
    </xf>
    <xf numFmtId="0" fontId="0" fillId="0" borderId="1" xfId="0" applyFill="1" applyBorder="1" applyAlignment="1">
      <alignment horizontal="center" vertical="center"/>
    </xf>
    <xf numFmtId="0" fontId="0" fillId="0" borderId="22" xfId="0" applyFill="1" applyBorder="1" applyAlignment="1">
      <alignment horizontal="center" vertical="center"/>
    </xf>
    <xf numFmtId="0" fontId="4" fillId="5" borderId="0" xfId="0" applyFont="1" applyFill="1" applyAlignment="1">
      <alignment horizontal="center" vertical="center"/>
    </xf>
    <xf numFmtId="0" fontId="4" fillId="2" borderId="0" xfId="0" applyFont="1" applyFill="1" applyAlignment="1">
      <alignment horizontal="center" vertical="center"/>
    </xf>
    <xf numFmtId="0" fontId="10" fillId="0" borderId="0" xfId="0" applyFont="1" applyFill="1" applyBorder="1" applyAlignment="1">
      <alignment horizontal="center" vertical="center" textRotation="255"/>
    </xf>
    <xf numFmtId="0" fontId="10" fillId="0" borderId="0" xfId="0" applyFont="1" applyFill="1" applyBorder="1" applyAlignment="1">
      <alignment horizontal="center" vertical="center" textRotation="255" shrinkToFit="1"/>
    </xf>
    <xf numFmtId="0" fontId="10" fillId="0" borderId="0" xfId="0" applyFont="1" applyFill="1" applyBorder="1" applyAlignment="1">
      <alignment horizontal="center" vertical="center"/>
    </xf>
    <xf numFmtId="0" fontId="10" fillId="0" borderId="0" xfId="0" applyFont="1" applyFill="1" applyBorder="1" applyAlignment="1" applyProtection="1">
      <alignment horizontal="center" vertical="center"/>
      <protection locked="0"/>
    </xf>
    <xf numFmtId="0" fontId="10" fillId="0" borderId="1" xfId="0" applyFont="1" applyFill="1" applyBorder="1" applyAlignment="1" applyProtection="1">
      <alignment horizontal="center" vertical="center"/>
      <protection locked="0"/>
    </xf>
    <xf numFmtId="0" fontId="10" fillId="0" borderId="1" xfId="0" applyFont="1" applyFill="1" applyBorder="1" applyAlignment="1">
      <alignment horizontal="center" vertical="center"/>
    </xf>
    <xf numFmtId="0" fontId="0" fillId="0" borderId="0" xfId="0" applyBorder="1">
      <alignment vertical="center"/>
    </xf>
    <xf numFmtId="0" fontId="10" fillId="0" borderId="2" xfId="0" applyFont="1" applyFill="1" applyBorder="1" applyAlignment="1">
      <alignment vertical="center"/>
    </xf>
    <xf numFmtId="0" fontId="10" fillId="0" borderId="4" xfId="0" applyFont="1" applyFill="1" applyBorder="1" applyAlignment="1">
      <alignment vertical="center"/>
    </xf>
    <xf numFmtId="0" fontId="10" fillId="0" borderId="23" xfId="0" applyFont="1" applyFill="1" applyBorder="1" applyAlignment="1">
      <alignment horizontal="center" vertical="center"/>
    </xf>
    <xf numFmtId="0" fontId="10" fillId="0" borderId="0" xfId="0" applyFont="1" applyFill="1" applyBorder="1" applyAlignment="1">
      <alignment vertical="center"/>
    </xf>
    <xf numFmtId="0" fontId="10" fillId="0" borderId="10" xfId="0" applyFont="1" applyFill="1" applyBorder="1" applyAlignment="1">
      <alignment vertical="center"/>
    </xf>
    <xf numFmtId="178" fontId="4" fillId="5" borderId="0" xfId="0" applyNumberFormat="1" applyFont="1" applyFill="1" applyAlignment="1">
      <alignment horizontal="center" vertical="center"/>
    </xf>
    <xf numFmtId="0" fontId="17" fillId="0" borderId="0" xfId="0" applyFont="1" applyAlignment="1">
      <alignment horizontal="center" vertical="center"/>
    </xf>
    <xf numFmtId="0" fontId="9" fillId="0" borderId="10" xfId="0" applyFont="1" applyFill="1" applyBorder="1" applyAlignment="1" applyProtection="1">
      <alignment vertical="center"/>
      <protection locked="0"/>
    </xf>
    <xf numFmtId="0" fontId="9" fillId="0" borderId="4" xfId="0" applyFont="1" applyFill="1" applyBorder="1" applyAlignment="1" applyProtection="1">
      <alignment horizontal="center" vertical="center" shrinkToFit="1"/>
      <protection locked="0"/>
    </xf>
    <xf numFmtId="0" fontId="9" fillId="0" borderId="9" xfId="0" applyFont="1" applyFill="1" applyBorder="1" applyAlignment="1" applyProtection="1">
      <alignment horizontal="center" vertical="center" shrinkToFit="1"/>
      <protection locked="0"/>
    </xf>
    <xf numFmtId="0" fontId="9" fillId="0" borderId="0" xfId="0" applyFont="1" applyFill="1" applyBorder="1" applyAlignment="1" applyProtection="1">
      <alignment horizontal="center" vertical="center" shrinkToFit="1"/>
      <protection locked="0"/>
    </xf>
    <xf numFmtId="0" fontId="9" fillId="0" borderId="10" xfId="0" applyFont="1" applyFill="1" applyBorder="1" applyAlignment="1" applyProtection="1">
      <alignment horizontal="center" vertical="center" shrinkToFit="1"/>
      <protection locked="0"/>
    </xf>
    <xf numFmtId="0" fontId="10" fillId="0" borderId="14" xfId="0" applyFont="1" applyFill="1" applyBorder="1" applyAlignment="1">
      <alignment horizontal="center" vertical="center" textRotation="255"/>
    </xf>
    <xf numFmtId="0" fontId="9" fillId="0" borderId="1" xfId="0" applyFont="1" applyFill="1" applyBorder="1" applyAlignment="1" applyProtection="1">
      <alignment horizontal="center" vertical="center"/>
      <protection locked="0"/>
    </xf>
    <xf numFmtId="0" fontId="9" fillId="0" borderId="1" xfId="0" applyFont="1" applyFill="1" applyBorder="1" applyAlignment="1" applyProtection="1">
      <alignment vertical="center"/>
      <protection locked="0"/>
    </xf>
    <xf numFmtId="0" fontId="9" fillId="0" borderId="22" xfId="0" applyFont="1" applyFill="1" applyBorder="1" applyAlignment="1" applyProtection="1">
      <alignment vertical="center"/>
      <protection locked="0"/>
    </xf>
    <xf numFmtId="0" fontId="9" fillId="0" borderId="14" xfId="0" applyFont="1" applyFill="1" applyBorder="1" applyAlignment="1" applyProtection="1">
      <alignment horizontal="center" vertical="center" shrinkToFit="1"/>
      <protection locked="0"/>
    </xf>
    <xf numFmtId="0" fontId="9" fillId="0" borderId="1" xfId="0" applyFont="1" applyFill="1" applyBorder="1" applyAlignment="1" applyProtection="1">
      <alignment horizontal="center" vertical="center" shrinkToFit="1"/>
      <protection locked="0"/>
    </xf>
    <xf numFmtId="0" fontId="9" fillId="0" borderId="22" xfId="0" applyFont="1" applyFill="1" applyBorder="1" applyAlignment="1" applyProtection="1">
      <alignment horizontal="center" vertical="center" shrinkToFit="1"/>
      <protection locked="0"/>
    </xf>
    <xf numFmtId="49" fontId="10" fillId="0" borderId="2" xfId="0" applyNumberFormat="1" applyFont="1" applyFill="1" applyBorder="1" applyAlignment="1" applyProtection="1">
      <alignment horizontal="center" vertical="center"/>
      <protection locked="0"/>
    </xf>
    <xf numFmtId="0" fontId="0" fillId="0" borderId="2" xfId="0" applyFill="1" applyBorder="1">
      <alignment vertical="center"/>
    </xf>
    <xf numFmtId="0" fontId="0" fillId="0" borderId="4" xfId="0" applyFill="1" applyBorder="1">
      <alignment vertical="center"/>
    </xf>
    <xf numFmtId="0" fontId="0" fillId="0" borderId="0" xfId="0" applyFill="1" applyBorder="1">
      <alignment vertical="center"/>
    </xf>
    <xf numFmtId="0" fontId="0" fillId="0" borderId="10" xfId="0" applyFill="1" applyBorder="1">
      <alignment vertical="center"/>
    </xf>
    <xf numFmtId="0" fontId="10" fillId="0" borderId="9" xfId="0" applyFont="1" applyFill="1" applyBorder="1" applyAlignment="1" applyProtection="1">
      <alignment horizontal="center" vertical="center"/>
      <protection locked="0"/>
    </xf>
    <xf numFmtId="0" fontId="10" fillId="0" borderId="14" xfId="0" applyFont="1" applyFill="1" applyBorder="1" applyAlignment="1" applyProtection="1">
      <alignment horizontal="center" vertical="center"/>
      <protection locked="0"/>
    </xf>
    <xf numFmtId="0" fontId="10" fillId="0" borderId="1" xfId="0" applyFont="1" applyFill="1" applyBorder="1" applyAlignment="1" applyProtection="1">
      <alignment horizontal="center" vertical="center"/>
      <protection locked="0"/>
    </xf>
    <xf numFmtId="49" fontId="10" fillId="0" borderId="1" xfId="0" applyNumberFormat="1" applyFont="1" applyFill="1" applyBorder="1" applyAlignment="1" applyProtection="1">
      <alignment horizontal="center" vertical="center"/>
      <protection locked="0"/>
    </xf>
    <xf numFmtId="0" fontId="10" fillId="0" borderId="1" xfId="0" applyFont="1" applyFill="1" applyBorder="1">
      <alignment vertical="center"/>
    </xf>
    <xf numFmtId="0" fontId="10" fillId="0" borderId="22" xfId="0" applyFont="1" applyFill="1" applyBorder="1">
      <alignment vertical="center"/>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center" wrapText="1"/>
    </xf>
    <xf numFmtId="0" fontId="6" fillId="0" borderId="0" xfId="0" applyFont="1" applyFill="1" applyAlignment="1" applyProtection="1">
      <alignment horizontal="center" vertical="center"/>
    </xf>
    <xf numFmtId="0" fontId="0" fillId="0" borderId="0" xfId="0" applyProtection="1">
      <alignment vertical="center"/>
    </xf>
    <xf numFmtId="0" fontId="6" fillId="0" borderId="3" xfId="0" applyFont="1" applyFill="1" applyBorder="1" applyAlignment="1">
      <alignment vertical="center" wrapText="1"/>
    </xf>
    <xf numFmtId="0" fontId="10" fillId="0" borderId="2" xfId="0" applyFont="1" applyFill="1" applyBorder="1" applyAlignment="1">
      <alignment horizontal="left" vertical="center" wrapText="1"/>
    </xf>
    <xf numFmtId="0" fontId="9" fillId="0" borderId="23" xfId="0" applyFont="1" applyFill="1" applyBorder="1" applyAlignment="1" applyProtection="1">
      <alignment horizontal="center" vertical="center" wrapText="1"/>
      <protection locked="0"/>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3" xfId="0" applyFont="1" applyFill="1" applyBorder="1" applyAlignment="1" applyProtection="1">
      <alignment vertical="center"/>
      <protection locked="0"/>
    </xf>
    <xf numFmtId="0" fontId="10" fillId="0" borderId="2" xfId="0" applyFont="1" applyFill="1" applyBorder="1" applyAlignment="1" applyProtection="1">
      <alignment vertical="center"/>
      <protection locked="0"/>
    </xf>
    <xf numFmtId="0" fontId="6" fillId="0" borderId="4" xfId="0" applyFont="1" applyFill="1" applyBorder="1" applyAlignment="1">
      <alignment vertical="center"/>
    </xf>
    <xf numFmtId="0" fontId="6" fillId="0" borderId="9" xfId="0" applyFont="1" applyFill="1" applyBorder="1" applyAlignment="1">
      <alignment vertical="center" wrapText="1"/>
    </xf>
    <xf numFmtId="0" fontId="0" fillId="0" borderId="0" xfId="0" applyFill="1">
      <alignment vertical="center"/>
    </xf>
    <xf numFmtId="0" fontId="10" fillId="0" borderId="9"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9" xfId="0" applyFont="1" applyFill="1" applyBorder="1" applyAlignment="1" applyProtection="1">
      <alignment vertical="center"/>
      <protection locked="0"/>
    </xf>
    <xf numFmtId="0" fontId="10" fillId="0" borderId="0" xfId="0" applyFont="1" applyFill="1" applyBorder="1" applyAlignment="1" applyProtection="1">
      <alignment vertical="center"/>
      <protection locked="0"/>
    </xf>
    <xf numFmtId="0" fontId="6" fillId="0" borderId="10" xfId="0" applyFont="1" applyFill="1" applyBorder="1" applyAlignment="1">
      <alignment vertical="center"/>
    </xf>
    <xf numFmtId="0" fontId="0" fillId="0" borderId="0" xfId="0" applyFill="1" applyBorder="1">
      <alignment vertical="center"/>
    </xf>
    <xf numFmtId="0" fontId="15" fillId="5" borderId="0" xfId="0" applyNumberFormat="1" applyFont="1" applyFill="1" applyAlignment="1">
      <alignment horizontal="center" vertical="center"/>
    </xf>
    <xf numFmtId="179" fontId="4" fillId="0" borderId="0" xfId="0" applyNumberFormat="1" applyFont="1" applyAlignment="1">
      <alignment horizontal="center" vertical="center"/>
    </xf>
    <xf numFmtId="0" fontId="6" fillId="0" borderId="14" xfId="0" applyFont="1" applyFill="1" applyBorder="1" applyAlignment="1">
      <alignment vertical="center" wrapText="1"/>
    </xf>
    <xf numFmtId="0" fontId="10" fillId="0" borderId="1" xfId="0" applyFont="1" applyFill="1" applyBorder="1" applyAlignment="1">
      <alignment horizontal="left" vertical="center" wrapText="1"/>
    </xf>
    <xf numFmtId="0" fontId="10" fillId="0" borderId="22"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0" fillId="0" borderId="14" xfId="0" applyFont="1" applyFill="1" applyBorder="1" applyAlignment="1" applyProtection="1">
      <alignment vertical="center"/>
      <protection locked="0"/>
    </xf>
    <xf numFmtId="0" fontId="10" fillId="0" borderId="1" xfId="0" applyFont="1" applyFill="1" applyBorder="1" applyAlignment="1" applyProtection="1">
      <alignment vertical="center"/>
      <protection locked="0"/>
    </xf>
    <xf numFmtId="0" fontId="10" fillId="0" borderId="1" xfId="0" applyFont="1" applyFill="1" applyBorder="1" applyAlignment="1">
      <alignment vertical="center"/>
    </xf>
    <xf numFmtId="0" fontId="6" fillId="0" borderId="22" xfId="0" applyFont="1" applyFill="1" applyBorder="1" applyAlignment="1">
      <alignment vertical="center"/>
    </xf>
    <xf numFmtId="0" fontId="2" fillId="0" borderId="0" xfId="0" applyFont="1" applyFill="1" applyBorder="1">
      <alignment vertical="center"/>
    </xf>
    <xf numFmtId="0" fontId="4" fillId="0" borderId="0" xfId="0" applyFont="1" applyFill="1" applyBorder="1" applyAlignment="1">
      <alignment horizontal="center" vertical="center"/>
    </xf>
    <xf numFmtId="0" fontId="15" fillId="5" borderId="0" xfId="0" applyFont="1" applyFill="1" applyBorder="1" applyAlignment="1">
      <alignment horizontal="center" vertical="center"/>
    </xf>
    <xf numFmtId="0" fontId="15" fillId="5" borderId="0" xfId="0" applyNumberFormat="1" applyFont="1" applyFill="1" applyBorder="1" applyAlignment="1">
      <alignment horizontal="center" vertical="center"/>
    </xf>
    <xf numFmtId="0" fontId="4" fillId="6" borderId="0" xfId="0" applyFont="1" applyFill="1" applyBorder="1" applyAlignment="1">
      <alignment horizontal="center" vertical="center"/>
    </xf>
    <xf numFmtId="0" fontId="14" fillId="0" borderId="3"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176" fontId="18" fillId="0" borderId="3" xfId="0" applyNumberFormat="1" applyFont="1" applyFill="1" applyBorder="1" applyAlignment="1" applyProtection="1">
      <alignment horizontal="center" vertical="center"/>
      <protection locked="0"/>
    </xf>
    <xf numFmtId="176" fontId="18" fillId="0" borderId="2" xfId="0" applyNumberFormat="1" applyFont="1" applyFill="1" applyBorder="1" applyAlignment="1" applyProtection="1">
      <alignment horizontal="center" vertical="center"/>
      <protection locked="0"/>
    </xf>
    <xf numFmtId="0" fontId="18" fillId="0" borderId="2" xfId="0" applyFont="1" applyFill="1" applyBorder="1" applyAlignment="1" applyProtection="1">
      <alignment horizontal="center" vertical="center"/>
      <protection locked="0"/>
    </xf>
    <xf numFmtId="0" fontId="18" fillId="0" borderId="2" xfId="0" applyFont="1" applyFill="1" applyBorder="1" applyAlignment="1" applyProtection="1">
      <alignment vertical="center"/>
      <protection locked="0"/>
    </xf>
    <xf numFmtId="176" fontId="18" fillId="0" borderId="4" xfId="0" applyNumberFormat="1" applyFont="1" applyFill="1" applyBorder="1" applyAlignment="1" applyProtection="1">
      <alignment horizontal="center" vertical="center"/>
      <protection locked="0"/>
    </xf>
    <xf numFmtId="0" fontId="6" fillId="0" borderId="3" xfId="0" applyFont="1" applyFill="1" applyBorder="1" applyAlignment="1">
      <alignment horizontal="center" vertical="center"/>
    </xf>
    <xf numFmtId="0" fontId="14" fillId="0" borderId="3" xfId="0" applyFont="1" applyFill="1" applyBorder="1" applyAlignment="1" applyProtection="1">
      <alignment horizontal="left" vertical="center" shrinkToFit="1"/>
      <protection locked="0"/>
    </xf>
    <xf numFmtId="0" fontId="14" fillId="0" borderId="2" xfId="0" applyFont="1" applyFill="1" applyBorder="1" applyAlignment="1" applyProtection="1">
      <alignment horizontal="left" vertical="center" shrinkToFit="1"/>
      <protection locked="0"/>
    </xf>
    <xf numFmtId="0" fontId="13" fillId="0" borderId="2" xfId="0" applyFont="1" applyFill="1" applyBorder="1" applyAlignment="1" applyProtection="1">
      <alignment vertical="center" shrinkToFit="1"/>
    </xf>
    <xf numFmtId="0" fontId="12" fillId="0" borderId="2" xfId="0" applyFont="1" applyFill="1" applyBorder="1" applyAlignment="1" applyProtection="1">
      <alignment horizontal="center" vertical="center"/>
    </xf>
    <xf numFmtId="0" fontId="12" fillId="0" borderId="4" xfId="0" applyFont="1" applyFill="1" applyBorder="1" applyAlignment="1" applyProtection="1">
      <alignment horizontal="center" vertical="center"/>
    </xf>
    <xf numFmtId="0" fontId="6" fillId="0" borderId="0" xfId="0" applyFont="1" applyFill="1" applyBorder="1" applyAlignment="1">
      <alignment vertical="center" wrapText="1"/>
    </xf>
    <xf numFmtId="0" fontId="18" fillId="0" borderId="0" xfId="0" applyFont="1" applyFill="1" applyBorder="1" applyAlignment="1" applyProtection="1">
      <alignment vertical="center"/>
      <protection locked="0"/>
    </xf>
    <xf numFmtId="0" fontId="19" fillId="0" borderId="0" xfId="0" applyFont="1" applyFill="1" applyBorder="1" applyAlignment="1">
      <alignment vertical="center"/>
    </xf>
    <xf numFmtId="0" fontId="6" fillId="0" borderId="0" xfId="0" applyFont="1" applyFill="1" applyBorder="1" applyAlignment="1" applyProtection="1">
      <alignment horizontal="left" vertical="center"/>
    </xf>
    <xf numFmtId="0" fontId="13" fillId="0" borderId="0" xfId="0" applyFont="1" applyFill="1" applyBorder="1" applyAlignment="1" applyProtection="1">
      <alignment vertical="center" shrinkToFit="1"/>
    </xf>
    <xf numFmtId="0" fontId="6" fillId="0" borderId="0" xfId="0" applyFont="1" applyFill="1" applyBorder="1" applyAlignment="1" applyProtection="1">
      <alignment vertical="center"/>
      <protection locked="0"/>
    </xf>
    <xf numFmtId="0" fontId="20" fillId="0" borderId="0" xfId="0" applyFont="1" applyFill="1" applyBorder="1" applyAlignment="1">
      <alignment horizontal="center" vertical="center"/>
    </xf>
    <xf numFmtId="0" fontId="21" fillId="5" borderId="0" xfId="0" applyFont="1" applyFill="1" applyBorder="1" applyAlignment="1">
      <alignment horizontal="center" vertical="center"/>
    </xf>
    <xf numFmtId="0" fontId="20" fillId="6" borderId="0" xfId="0" applyFont="1" applyFill="1" applyBorder="1" applyAlignment="1">
      <alignment horizontal="center" vertical="center"/>
    </xf>
    <xf numFmtId="0" fontId="14" fillId="0" borderId="9"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10" xfId="0" applyFont="1" applyFill="1" applyBorder="1" applyAlignment="1">
      <alignment horizontal="center" vertical="center" shrinkToFit="1"/>
    </xf>
    <xf numFmtId="176" fontId="18" fillId="0" borderId="9" xfId="0" applyNumberFormat="1" applyFont="1" applyFill="1" applyBorder="1" applyAlignment="1" applyProtection="1">
      <alignment horizontal="center" vertical="center"/>
      <protection locked="0"/>
    </xf>
    <xf numFmtId="176" fontId="18" fillId="0" borderId="0" xfId="0" applyNumberFormat="1"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protection locked="0"/>
    </xf>
    <xf numFmtId="176" fontId="18" fillId="0" borderId="10" xfId="0" applyNumberFormat="1" applyFont="1" applyFill="1" applyBorder="1" applyAlignment="1" applyProtection="1">
      <alignment horizontal="center" vertical="center"/>
      <protection locked="0"/>
    </xf>
    <xf numFmtId="0" fontId="6" fillId="0" borderId="9" xfId="0" applyFont="1" applyFill="1" applyBorder="1" applyAlignment="1">
      <alignment horizontal="center" vertical="center"/>
    </xf>
    <xf numFmtId="0" fontId="14" fillId="0" borderId="9" xfId="0" applyFont="1" applyFill="1" applyBorder="1" applyAlignment="1" applyProtection="1">
      <alignment horizontal="left" vertical="center" shrinkToFit="1"/>
      <protection locked="0"/>
    </xf>
    <xf numFmtId="0" fontId="14" fillId="0" borderId="0" xfId="0" applyFont="1" applyFill="1" applyBorder="1" applyAlignment="1" applyProtection="1">
      <alignment horizontal="left" vertical="center" shrinkToFit="1"/>
      <protection locked="0"/>
    </xf>
    <xf numFmtId="0" fontId="12" fillId="0" borderId="0" xfId="0" applyFont="1" applyFill="1" applyBorder="1" applyAlignment="1" applyProtection="1">
      <alignment horizontal="center" vertical="center"/>
    </xf>
    <xf numFmtId="0" fontId="12" fillId="0" borderId="10" xfId="0" applyFont="1" applyFill="1" applyBorder="1" applyAlignment="1" applyProtection="1">
      <alignment horizontal="center" vertical="center"/>
    </xf>
    <xf numFmtId="0" fontId="6" fillId="0" borderId="14" xfId="0" applyFont="1" applyFill="1" applyBorder="1" applyAlignment="1">
      <alignment horizontal="center" vertical="center"/>
    </xf>
    <xf numFmtId="0" fontId="14" fillId="0" borderId="14" xfId="0" applyFont="1" applyFill="1" applyBorder="1" applyAlignment="1" applyProtection="1">
      <alignment horizontal="left" vertical="center" shrinkToFit="1"/>
      <protection locked="0"/>
    </xf>
    <xf numFmtId="0" fontId="14" fillId="0" borderId="1" xfId="0" applyFont="1" applyFill="1" applyBorder="1" applyAlignment="1" applyProtection="1">
      <alignment horizontal="left" vertical="center" shrinkToFit="1"/>
      <protection locked="0"/>
    </xf>
    <xf numFmtId="0" fontId="13" fillId="0" borderId="1" xfId="0" applyFont="1" applyFill="1" applyBorder="1" applyAlignment="1" applyProtection="1">
      <alignment vertical="center" shrinkToFit="1"/>
    </xf>
    <xf numFmtId="0" fontId="12" fillId="0" borderId="1" xfId="0" applyFont="1" applyFill="1" applyBorder="1" applyAlignment="1" applyProtection="1">
      <alignment horizontal="center" vertical="center"/>
    </xf>
    <xf numFmtId="0" fontId="12" fillId="0" borderId="22" xfId="0" applyFont="1" applyFill="1" applyBorder="1" applyAlignment="1" applyProtection="1">
      <alignment horizontal="center" vertical="center"/>
    </xf>
    <xf numFmtId="0" fontId="6" fillId="0" borderId="24" xfId="0" applyFont="1" applyFill="1" applyBorder="1" applyAlignment="1" applyProtection="1">
      <alignment horizontal="right" vertical="center" shrinkToFit="1"/>
      <protection locked="0"/>
    </xf>
    <xf numFmtId="0" fontId="6" fillId="0" borderId="25" xfId="0" applyFont="1" applyFill="1" applyBorder="1" applyAlignment="1" applyProtection="1">
      <alignment horizontal="right" vertical="center" shrinkToFit="1"/>
      <protection locked="0"/>
    </xf>
    <xf numFmtId="0" fontId="6" fillId="0" borderId="25" xfId="0" applyFont="1" applyFill="1" applyBorder="1" applyAlignment="1">
      <alignment horizontal="right" vertical="center" shrinkToFit="1"/>
    </xf>
    <xf numFmtId="0" fontId="6" fillId="0" borderId="25" xfId="0" applyFont="1" applyFill="1" applyBorder="1" applyAlignment="1" applyProtection="1">
      <alignment horizontal="left" vertical="center" shrinkToFit="1"/>
      <protection locked="0"/>
    </xf>
    <xf numFmtId="0" fontId="6" fillId="0" borderId="25" xfId="0" applyFont="1" applyFill="1" applyBorder="1" applyAlignment="1">
      <alignment horizontal="center" vertical="center" shrinkToFit="1"/>
    </xf>
    <xf numFmtId="0" fontId="6" fillId="0" borderId="26" xfId="0" applyFont="1" applyFill="1" applyBorder="1" applyAlignment="1">
      <alignment horizontal="center" vertical="center" shrinkToFit="1"/>
    </xf>
    <xf numFmtId="0" fontId="6" fillId="0" borderId="3" xfId="0" applyFont="1" applyFill="1" applyBorder="1" applyAlignment="1" applyProtection="1">
      <alignment horizontal="center" vertical="center"/>
    </xf>
    <xf numFmtId="0" fontId="12" fillId="0" borderId="2" xfId="0" applyFont="1" applyFill="1" applyBorder="1" applyAlignment="1">
      <alignment horizontal="center" vertical="center"/>
    </xf>
    <xf numFmtId="0" fontId="14" fillId="0" borderId="0" xfId="0" applyFont="1" applyFill="1" applyBorder="1" applyAlignment="1">
      <alignment horizontal="left" vertical="center" wrapText="1"/>
    </xf>
    <xf numFmtId="0" fontId="12" fillId="0" borderId="0" xfId="0" applyFont="1" applyFill="1" applyBorder="1" applyAlignment="1" applyProtection="1">
      <alignment horizontal="left" vertical="center"/>
    </xf>
    <xf numFmtId="0" fontId="11" fillId="0" borderId="0" xfId="0" applyFont="1" applyFill="1" applyBorder="1" applyAlignment="1">
      <alignment horizontal="left" vertical="center"/>
    </xf>
    <xf numFmtId="0" fontId="14" fillId="0" borderId="9"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6" fillId="0" borderId="9" xfId="0" applyFont="1" applyFill="1" applyBorder="1" applyAlignment="1" applyProtection="1">
      <alignment horizontal="right" vertical="center" shrinkToFit="1"/>
      <protection locked="0"/>
    </xf>
    <xf numFmtId="0" fontId="6" fillId="0" borderId="0" xfId="0" applyFont="1" applyFill="1" applyBorder="1" applyAlignment="1" applyProtection="1">
      <alignment horizontal="right" vertical="center" shrinkToFit="1"/>
      <protection locked="0"/>
    </xf>
    <xf numFmtId="0" fontId="6" fillId="0" borderId="0" xfId="0" applyFont="1" applyFill="1" applyBorder="1" applyAlignment="1">
      <alignment horizontal="right" vertical="center" shrinkToFit="1"/>
    </xf>
    <xf numFmtId="0" fontId="6" fillId="0" borderId="0" xfId="0" applyFont="1" applyFill="1" applyBorder="1" applyAlignment="1" applyProtection="1">
      <alignment horizontal="left" vertical="center" shrinkToFit="1"/>
      <protection locked="0"/>
    </xf>
    <xf numFmtId="0" fontId="6" fillId="0" borderId="10" xfId="0" applyFont="1" applyFill="1" applyBorder="1" applyAlignment="1">
      <alignment horizontal="center" vertical="center" shrinkToFit="1"/>
    </xf>
    <xf numFmtId="0" fontId="0" fillId="0" borderId="9" xfId="0" applyFill="1" applyBorder="1" applyAlignment="1">
      <alignment horizontal="center" vertical="center"/>
    </xf>
    <xf numFmtId="0" fontId="0" fillId="0" borderId="0" xfId="0" applyFill="1" applyAlignment="1">
      <alignment horizontal="center" vertical="center"/>
    </xf>
    <xf numFmtId="0" fontId="6" fillId="0" borderId="0" xfId="0" applyFont="1" applyFill="1" applyAlignment="1">
      <alignment horizontal="center" vertical="center"/>
    </xf>
    <xf numFmtId="0" fontId="6" fillId="0" borderId="0" xfId="0" applyFont="1" applyFill="1" applyBorder="1" applyAlignment="1" applyProtection="1">
      <alignment vertical="center" shrinkToFit="1"/>
      <protection locked="0"/>
    </xf>
    <xf numFmtId="0" fontId="2" fillId="0" borderId="0" xfId="0" applyFont="1" applyFill="1" applyBorder="1" applyAlignment="1">
      <alignment vertical="center" shrinkToFit="1"/>
    </xf>
    <xf numFmtId="0" fontId="4" fillId="0" borderId="0" xfId="0" applyFont="1" applyFill="1" applyBorder="1" applyAlignment="1">
      <alignment horizontal="center" vertical="center" shrinkToFit="1"/>
    </xf>
    <xf numFmtId="0" fontId="15" fillId="5" borderId="0" xfId="0" applyFont="1" applyFill="1" applyBorder="1" applyAlignment="1">
      <alignment horizontal="center" vertical="center" shrinkToFit="1"/>
    </xf>
    <xf numFmtId="0" fontId="4" fillId="6" borderId="0" xfId="0" applyFont="1" applyFill="1" applyBorder="1" applyAlignment="1">
      <alignment horizontal="center" vertical="center" shrinkToFit="1"/>
    </xf>
    <xf numFmtId="0" fontId="14" fillId="0" borderId="14"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6" fillId="0" borderId="14" xfId="0" applyFont="1" applyFill="1" applyBorder="1" applyAlignment="1" applyProtection="1">
      <alignment horizontal="right" vertical="center" shrinkToFit="1"/>
      <protection locked="0"/>
    </xf>
    <xf numFmtId="0" fontId="6" fillId="0" borderId="1" xfId="0" applyFont="1" applyFill="1" applyBorder="1" applyAlignment="1" applyProtection="1">
      <alignment horizontal="right" vertical="center" shrinkToFit="1"/>
      <protection locked="0"/>
    </xf>
    <xf numFmtId="0" fontId="6" fillId="0" borderId="1" xfId="0" applyFont="1" applyFill="1" applyBorder="1" applyAlignment="1">
      <alignment horizontal="right" vertical="center" shrinkToFit="1"/>
    </xf>
    <xf numFmtId="0" fontId="6" fillId="0" borderId="1" xfId="0" applyFont="1" applyFill="1" applyBorder="1" applyAlignment="1" applyProtection="1">
      <alignment horizontal="left" vertical="center" shrinkToFit="1"/>
      <protection locked="0"/>
    </xf>
    <xf numFmtId="0" fontId="6" fillId="0" borderId="22" xfId="0" applyFont="1" applyFill="1" applyBorder="1" applyAlignment="1">
      <alignment horizontal="center" vertical="center" shrinkToFit="1"/>
    </xf>
    <xf numFmtId="0" fontId="0" fillId="0" borderId="14" xfId="0" applyFill="1" applyBorder="1" applyAlignment="1">
      <alignment horizontal="center" vertical="center"/>
    </xf>
    <xf numFmtId="0" fontId="0" fillId="0" borderId="4" xfId="0" applyFill="1" applyBorder="1" applyAlignment="1">
      <alignment vertical="center"/>
    </xf>
    <xf numFmtId="0" fontId="0" fillId="0" borderId="0" xfId="0" applyFill="1" applyBorder="1" applyAlignment="1">
      <alignment vertical="center"/>
    </xf>
    <xf numFmtId="0" fontId="0" fillId="0" borderId="10" xfId="0" applyFill="1" applyBorder="1" applyAlignment="1">
      <alignment vertical="center"/>
    </xf>
    <xf numFmtId="0" fontId="0" fillId="0" borderId="22" xfId="0" applyFill="1" applyBorder="1" applyAlignment="1">
      <alignment vertical="center"/>
    </xf>
    <xf numFmtId="0" fontId="6" fillId="0" borderId="3" xfId="0" applyFont="1" applyFill="1" applyBorder="1" applyProtection="1">
      <alignment vertical="center"/>
    </xf>
    <xf numFmtId="0" fontId="0" fillId="0" borderId="3" xfId="0" applyFill="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0" fillId="0" borderId="2" xfId="0" applyFill="1" applyBorder="1" applyAlignment="1">
      <alignment vertical="center"/>
    </xf>
    <xf numFmtId="0" fontId="6" fillId="0" borderId="9" xfId="0" applyFont="1" applyFill="1" applyBorder="1">
      <alignment vertical="center"/>
    </xf>
    <xf numFmtId="0" fontId="0" fillId="0" borderId="9"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0" xfId="0" applyFill="1" applyBorder="1" applyAlignment="1">
      <alignment vertical="center"/>
    </xf>
    <xf numFmtId="0" fontId="22" fillId="0" borderId="0" xfId="0" applyFont="1" applyFill="1" applyBorder="1" applyAlignment="1" applyProtection="1">
      <alignment horizontal="center" vertical="center" shrinkToFit="1"/>
    </xf>
    <xf numFmtId="0" fontId="23" fillId="5" borderId="0" xfId="0" applyFont="1" applyFill="1" applyBorder="1" applyAlignment="1" applyProtection="1">
      <alignment horizontal="center" vertical="center" shrinkToFit="1"/>
    </xf>
    <xf numFmtId="0" fontId="22" fillId="6" borderId="0" xfId="0" applyFont="1" applyFill="1" applyBorder="1" applyAlignment="1" applyProtection="1">
      <alignment horizontal="center" vertical="center" shrinkToFit="1"/>
    </xf>
    <xf numFmtId="0" fontId="6" fillId="0" borderId="14" xfId="0" applyFont="1" applyFill="1" applyBorder="1">
      <alignment vertical="center"/>
    </xf>
    <xf numFmtId="0" fontId="0" fillId="0" borderId="1" xfId="0" applyFill="1" applyBorder="1" applyAlignment="1">
      <alignment vertical="center"/>
    </xf>
    <xf numFmtId="0" fontId="0" fillId="0" borderId="22" xfId="0" applyFill="1" applyBorder="1" applyAlignment="1">
      <alignment vertical="center"/>
    </xf>
    <xf numFmtId="0" fontId="0" fillId="0" borderId="14" xfId="0" applyFill="1"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0" fontId="0" fillId="0" borderId="1" xfId="0" applyFill="1" applyBorder="1" applyAlignment="1">
      <alignment vertical="center"/>
    </xf>
    <xf numFmtId="0" fontId="6" fillId="0" borderId="3" xfId="0" applyFont="1" applyFill="1" applyBorder="1" applyAlignment="1">
      <alignment vertical="center"/>
    </xf>
    <xf numFmtId="0" fontId="6" fillId="0" borderId="2" xfId="0" applyFont="1" applyFill="1" applyBorder="1" applyAlignment="1">
      <alignment vertical="center"/>
    </xf>
    <xf numFmtId="0" fontId="6" fillId="0" borderId="9" xfId="0" applyFont="1" applyFill="1" applyBorder="1" applyAlignment="1">
      <alignment vertical="center"/>
    </xf>
    <xf numFmtId="0" fontId="6" fillId="0" borderId="0" xfId="0" applyFont="1" applyFill="1" applyBorder="1" applyAlignment="1" applyProtection="1">
      <alignment horizontal="left" vertical="top" wrapText="1"/>
      <protection locked="0"/>
    </xf>
    <xf numFmtId="0" fontId="10" fillId="0" borderId="9" xfId="0" applyFont="1" applyFill="1" applyBorder="1" applyAlignment="1">
      <alignment vertical="center"/>
    </xf>
    <xf numFmtId="0" fontId="6" fillId="0" borderId="10" xfId="0" applyFont="1" applyFill="1" applyBorder="1">
      <alignment vertical="center"/>
    </xf>
    <xf numFmtId="0" fontId="10" fillId="0" borderId="14" xfId="0" applyFont="1" applyFill="1" applyBorder="1" applyAlignment="1">
      <alignment vertical="center"/>
    </xf>
    <xf numFmtId="0" fontId="6" fillId="0" borderId="22" xfId="0" applyFont="1" applyFill="1" applyBorder="1">
      <alignment vertical="center"/>
    </xf>
    <xf numFmtId="0" fontId="10" fillId="0" borderId="0" xfId="0" applyFont="1" applyFill="1">
      <alignment vertical="center"/>
    </xf>
    <xf numFmtId="0" fontId="6" fillId="0" borderId="23"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23" xfId="0" applyFont="1" applyFill="1" applyBorder="1" applyAlignment="1" applyProtection="1">
      <alignment horizontal="center" vertical="center"/>
      <protection locked="0"/>
    </xf>
    <xf numFmtId="0" fontId="6" fillId="0" borderId="27" xfId="0" applyFont="1" applyFill="1" applyBorder="1" applyAlignment="1" applyProtection="1">
      <alignment horizontal="center" vertical="center"/>
      <protection locked="0"/>
    </xf>
    <xf numFmtId="0" fontId="6" fillId="0" borderId="28" xfId="0" applyFont="1" applyFill="1" applyBorder="1" applyAlignment="1" applyProtection="1">
      <alignment horizontal="center" vertical="center"/>
      <protection locked="0"/>
    </xf>
    <xf numFmtId="0" fontId="13" fillId="0" borderId="3" xfId="0" applyFont="1" applyFill="1" applyBorder="1" applyAlignment="1">
      <alignment horizontal="center" vertical="center" wrapText="1"/>
    </xf>
    <xf numFmtId="0" fontId="6" fillId="0" borderId="3" xfId="0" applyFont="1" applyFill="1" applyBorder="1" applyAlignment="1" applyProtection="1">
      <alignment horizontal="left" vertical="center"/>
      <protection locked="0"/>
    </xf>
    <xf numFmtId="0" fontId="6" fillId="0" borderId="2" xfId="0" applyFont="1" applyFill="1" applyBorder="1" applyAlignment="1" applyProtection="1">
      <alignment horizontal="left" vertical="center"/>
      <protection locked="0"/>
    </xf>
    <xf numFmtId="0" fontId="6" fillId="0" borderId="4" xfId="0" applyFont="1" applyFill="1" applyBorder="1" applyAlignment="1" applyProtection="1">
      <alignment horizontal="left" vertical="center"/>
      <protection locked="0"/>
    </xf>
    <xf numFmtId="0" fontId="0" fillId="0" borderId="9" xfId="0" applyFill="1" applyBorder="1">
      <alignment vertical="center"/>
    </xf>
    <xf numFmtId="0" fontId="6" fillId="0" borderId="9" xfId="0" applyFont="1" applyFill="1" applyBorder="1" applyAlignment="1" applyProtection="1">
      <alignment horizontal="left" vertical="center"/>
      <protection locked="0"/>
    </xf>
    <xf numFmtId="0" fontId="6" fillId="0" borderId="0" xfId="0" applyFont="1" applyFill="1" applyBorder="1" applyAlignment="1" applyProtection="1">
      <alignment horizontal="left" vertical="center"/>
      <protection locked="0"/>
    </xf>
    <xf numFmtId="0" fontId="6" fillId="0" borderId="10" xfId="0" applyFont="1" applyFill="1" applyBorder="1" applyAlignment="1" applyProtection="1">
      <alignment horizontal="left" vertical="center"/>
      <protection locked="0"/>
    </xf>
    <xf numFmtId="0" fontId="0" fillId="0" borderId="14" xfId="0" applyFill="1" applyBorder="1">
      <alignment vertical="center"/>
    </xf>
    <xf numFmtId="0" fontId="0" fillId="0" borderId="1" xfId="0" applyFill="1" applyBorder="1">
      <alignment vertical="center"/>
    </xf>
    <xf numFmtId="0" fontId="0" fillId="0" borderId="22" xfId="0" applyFill="1" applyBorder="1">
      <alignment vertical="center"/>
    </xf>
    <xf numFmtId="0" fontId="6" fillId="0" borderId="14" xfId="0" applyFont="1" applyFill="1" applyBorder="1" applyAlignment="1" applyProtection="1">
      <alignment horizontal="left" vertical="center"/>
      <protection locked="0"/>
    </xf>
    <xf numFmtId="0" fontId="6" fillId="0" borderId="1" xfId="0" applyFont="1" applyFill="1" applyBorder="1" applyAlignment="1" applyProtection="1">
      <alignment horizontal="left" vertical="center"/>
      <protection locked="0"/>
    </xf>
    <xf numFmtId="0" fontId="6" fillId="0" borderId="22" xfId="0" applyFont="1" applyFill="1" applyBorder="1" applyAlignment="1" applyProtection="1">
      <alignment horizontal="left" vertical="center"/>
      <protection locked="0"/>
    </xf>
    <xf numFmtId="0" fontId="10" fillId="0" borderId="0" xfId="0" applyFont="1" applyFill="1" applyBorder="1" applyAlignment="1">
      <alignment horizontal="left" vertical="center"/>
    </xf>
    <xf numFmtId="0" fontId="0" fillId="0" borderId="4" xfId="0" applyFill="1" applyBorder="1" applyAlignment="1" applyProtection="1">
      <alignment horizontal="center" vertical="center"/>
      <protection locked="0"/>
    </xf>
    <xf numFmtId="0" fontId="10" fillId="0" borderId="27" xfId="0" applyFont="1" applyFill="1" applyBorder="1" applyAlignment="1">
      <alignment horizontal="center" vertical="center"/>
    </xf>
    <xf numFmtId="0" fontId="10" fillId="0" borderId="29" xfId="0" applyFont="1" applyFill="1" applyBorder="1" applyAlignment="1">
      <alignment horizontal="center" vertical="center"/>
    </xf>
    <xf numFmtId="0" fontId="10" fillId="0" borderId="30" xfId="0" applyFont="1" applyFill="1" applyBorder="1" applyAlignment="1">
      <alignment horizontal="center" vertical="center"/>
    </xf>
    <xf numFmtId="49" fontId="10" fillId="0" borderId="3" xfId="0" applyNumberFormat="1" applyFont="1" applyFill="1" applyBorder="1" applyAlignment="1" applyProtection="1">
      <alignment horizontal="center" vertical="center"/>
      <protection locked="0"/>
    </xf>
    <xf numFmtId="49" fontId="10" fillId="0" borderId="4" xfId="0" applyNumberFormat="1" applyFont="1" applyFill="1" applyBorder="1" applyAlignment="1" applyProtection="1">
      <alignment horizontal="center" vertical="center"/>
      <protection locked="0"/>
    </xf>
    <xf numFmtId="0" fontId="0" fillId="0" borderId="10" xfId="0" applyFill="1" applyBorder="1" applyAlignment="1" applyProtection="1">
      <alignment horizontal="center" vertical="center"/>
      <protection locked="0"/>
    </xf>
    <xf numFmtId="49" fontId="10" fillId="0" borderId="9" xfId="0" applyNumberFormat="1" applyFont="1" applyFill="1" applyBorder="1" applyAlignment="1" applyProtection="1">
      <alignment horizontal="center" vertical="center"/>
      <protection locked="0"/>
    </xf>
    <xf numFmtId="49" fontId="10" fillId="0" borderId="10" xfId="0" applyNumberFormat="1" applyFont="1" applyFill="1" applyBorder="1" applyAlignment="1" applyProtection="1">
      <alignment horizontal="center" vertical="center"/>
      <protection locked="0"/>
    </xf>
    <xf numFmtId="0" fontId="0" fillId="0" borderId="22" xfId="0" applyFill="1" applyBorder="1" applyAlignment="1" applyProtection="1">
      <alignment horizontal="center" vertical="center"/>
      <protection locked="0"/>
    </xf>
    <xf numFmtId="49" fontId="10" fillId="0" borderId="14" xfId="0" applyNumberFormat="1" applyFont="1" applyFill="1" applyBorder="1" applyAlignment="1" applyProtection="1">
      <alignment horizontal="center" vertical="center"/>
      <protection locked="0"/>
    </xf>
    <xf numFmtId="0" fontId="16" fillId="0" borderId="1" xfId="0" applyFont="1" applyFill="1" applyBorder="1" applyAlignment="1">
      <alignment horizontal="center" vertical="center"/>
    </xf>
    <xf numFmtId="49" fontId="10" fillId="0" borderId="22" xfId="0" applyNumberFormat="1" applyFont="1" applyFill="1" applyBorder="1" applyAlignment="1" applyProtection="1">
      <alignment horizontal="center" vertical="center"/>
      <protection locked="0"/>
    </xf>
    <xf numFmtId="0" fontId="13" fillId="0" borderId="3" xfId="0" applyFont="1" applyFill="1" applyBorder="1" applyAlignment="1">
      <alignment horizontal="center"/>
    </xf>
    <xf numFmtId="0" fontId="24" fillId="0" borderId="2" xfId="0" applyFont="1" applyFill="1" applyBorder="1" applyAlignment="1">
      <alignment horizontal="center"/>
    </xf>
    <xf numFmtId="0" fontId="24" fillId="0" borderId="4" xfId="0" applyFont="1" applyFill="1" applyBorder="1" applyAlignment="1">
      <alignment horizontal="center"/>
    </xf>
    <xf numFmtId="0" fontId="0" fillId="0" borderId="0" xfId="0" applyFill="1" applyAlignment="1" applyProtection="1">
      <alignment horizontal="center" vertical="center"/>
      <protection locked="0"/>
    </xf>
    <xf numFmtId="0" fontId="24" fillId="0" borderId="9" xfId="0" applyFont="1" applyFill="1" applyBorder="1" applyAlignment="1">
      <alignment horizontal="center"/>
    </xf>
    <xf numFmtId="0" fontId="24" fillId="0" borderId="0" xfId="0" applyFont="1" applyFill="1" applyBorder="1" applyAlignment="1">
      <alignment horizontal="center"/>
    </xf>
    <xf numFmtId="0" fontId="24" fillId="0" borderId="10" xfId="0" applyFont="1" applyFill="1" applyBorder="1" applyAlignment="1">
      <alignment horizontal="center"/>
    </xf>
    <xf numFmtId="0" fontId="24" fillId="0" borderId="9" xfId="0" applyFont="1" applyFill="1" applyBorder="1" applyAlignment="1">
      <alignment horizontal="center"/>
    </xf>
    <xf numFmtId="0" fontId="24" fillId="0" borderId="0" xfId="0" applyFont="1" applyFill="1" applyBorder="1" applyAlignment="1">
      <alignment horizontal="center"/>
    </xf>
    <xf numFmtId="0" fontId="24" fillId="0" borderId="10" xfId="0" applyFont="1" applyFill="1" applyBorder="1" applyAlignment="1">
      <alignment horizontal="center"/>
    </xf>
    <xf numFmtId="0" fontId="0" fillId="0" borderId="14" xfId="0" applyFill="1" applyBorder="1" applyAlignment="1" applyProtection="1">
      <alignment horizontal="center" vertical="center" shrinkToFit="1"/>
      <protection locked="0"/>
    </xf>
    <xf numFmtId="0" fontId="0" fillId="0" borderId="1" xfId="0" applyFill="1" applyBorder="1" applyAlignment="1" applyProtection="1">
      <alignment horizontal="center" vertical="center" shrinkToFit="1"/>
      <protection locked="0"/>
    </xf>
    <xf numFmtId="0" fontId="0" fillId="0" borderId="22" xfId="0" applyFill="1" applyBorder="1" applyAlignment="1" applyProtection="1">
      <alignment horizontal="center" vertical="center" shrinkToFit="1"/>
      <protection locked="0"/>
    </xf>
    <xf numFmtId="0" fontId="0" fillId="0" borderId="27" xfId="0" applyFill="1" applyBorder="1" applyAlignment="1" applyProtection="1">
      <alignment horizontal="center" vertical="center" shrinkToFit="1"/>
      <protection locked="0"/>
    </xf>
    <xf numFmtId="0" fontId="0" fillId="0" borderId="29" xfId="0" applyFill="1" applyBorder="1" applyAlignment="1" applyProtection="1">
      <alignment horizontal="center" vertical="center" shrinkToFit="1"/>
      <protection locked="0"/>
    </xf>
    <xf numFmtId="0" fontId="0" fillId="0" borderId="30" xfId="0" applyFill="1" applyBorder="1" applyAlignment="1" applyProtection="1">
      <alignment horizontal="center" vertical="center" shrinkToFit="1"/>
      <protection locked="0"/>
    </xf>
    <xf numFmtId="0" fontId="16" fillId="0" borderId="0" xfId="0" applyFont="1" applyFill="1" applyBorder="1" applyAlignment="1">
      <alignment horizontal="center" vertical="center"/>
    </xf>
    <xf numFmtId="0" fontId="10" fillId="0" borderId="0" xfId="0" applyFont="1" applyFill="1" applyAlignment="1" applyProtection="1">
      <alignment vertical="center"/>
    </xf>
    <xf numFmtId="0" fontId="6" fillId="0" borderId="0" xfId="0" applyFont="1" applyFill="1" applyBorder="1" applyAlignment="1" applyProtection="1">
      <alignment horizontal="center" vertical="center" shrinkToFit="1"/>
    </xf>
    <xf numFmtId="0" fontId="10" fillId="0" borderId="0" xfId="0" applyFont="1" applyFill="1" applyAlignment="1" applyProtection="1">
      <alignment horizontal="left" vertical="center" shrinkToFit="1"/>
    </xf>
    <xf numFmtId="0" fontId="10" fillId="0" borderId="0" xfId="0" applyFont="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right" vertical="center"/>
    </xf>
    <xf numFmtId="0" fontId="0" fillId="0" borderId="0" xfId="0" applyFill="1" applyProtection="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GD$42" lockText="1" noThreeD="1"/>
</file>

<file path=xl/ctrlProps/ctrlProp5.xml><?xml version="1.0" encoding="utf-8"?>
<formControlPr xmlns="http://schemas.microsoft.com/office/spreadsheetml/2009/9/main" objectType="CheckBox" fmlaLink="$GD$43"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173</xdr:col>
      <xdr:colOff>9525</xdr:colOff>
      <xdr:row>106</xdr:row>
      <xdr:rowOff>0</xdr:rowOff>
    </xdr:from>
    <xdr:to>
      <xdr:col>175</xdr:col>
      <xdr:colOff>38100</xdr:colOff>
      <xdr:row>106</xdr:row>
      <xdr:rowOff>0</xdr:rowOff>
    </xdr:to>
    <xdr:sp macro="" textlink="">
      <xdr:nvSpPr>
        <xdr:cNvPr id="2" name="Oval 1">
          <a:extLst>
            <a:ext uri="{FF2B5EF4-FFF2-40B4-BE49-F238E27FC236}">
              <a16:creationId xmlns:a16="http://schemas.microsoft.com/office/drawing/2014/main" id="{F6109328-63BF-4DDD-83A6-C9E63279C2A1}"/>
            </a:ext>
          </a:extLst>
        </xdr:cNvPr>
        <xdr:cNvSpPr>
          <a:spLocks noChangeArrowheads="1"/>
        </xdr:cNvSpPr>
      </xdr:nvSpPr>
      <xdr:spPr bwMode="auto">
        <a:xfrm>
          <a:off x="50511075" y="8115300"/>
          <a:ext cx="1400175" cy="0"/>
        </a:xfrm>
        <a:prstGeom prst="ellipse">
          <a:avLst/>
        </a:prstGeom>
        <a:noFill/>
        <a:ln w="19050" algn="ctr">
          <a:solidFill>
            <a:srgbClr val="000000"/>
          </a:solidFill>
          <a:round/>
          <a:headEnd/>
          <a:tailEnd/>
        </a:ln>
      </xdr:spPr>
    </xdr:sp>
    <xdr:clientData/>
  </xdr:twoCellAnchor>
  <xdr:twoCellAnchor>
    <xdr:from>
      <xdr:col>192</xdr:col>
      <xdr:colOff>0</xdr:colOff>
      <xdr:row>142</xdr:row>
      <xdr:rowOff>38100</xdr:rowOff>
    </xdr:from>
    <xdr:to>
      <xdr:col>192</xdr:col>
      <xdr:colOff>0</xdr:colOff>
      <xdr:row>145</xdr:row>
      <xdr:rowOff>0</xdr:rowOff>
    </xdr:to>
    <xdr:sp macro="" textlink="">
      <xdr:nvSpPr>
        <xdr:cNvPr id="3" name="Oval 8">
          <a:extLst>
            <a:ext uri="{FF2B5EF4-FFF2-40B4-BE49-F238E27FC236}">
              <a16:creationId xmlns:a16="http://schemas.microsoft.com/office/drawing/2014/main" id="{6A1DE53F-BEDE-4F22-B8AE-008FB1E0D88C}"/>
            </a:ext>
          </a:extLst>
        </xdr:cNvPr>
        <xdr:cNvSpPr>
          <a:spLocks noChangeArrowheads="1"/>
        </xdr:cNvSpPr>
      </xdr:nvSpPr>
      <xdr:spPr bwMode="auto">
        <a:xfrm>
          <a:off x="58731150" y="10791825"/>
          <a:ext cx="0" cy="133350"/>
        </a:xfrm>
        <a:prstGeom prst="ellipse">
          <a:avLst/>
        </a:prstGeom>
        <a:noFill/>
        <a:ln w="19050" algn="ctr">
          <a:solidFill>
            <a:srgbClr val="000000"/>
          </a:solidFill>
          <a:round/>
          <a:headEnd/>
          <a:tailEnd/>
        </a:ln>
      </xdr:spPr>
    </xdr:sp>
    <xdr:clientData/>
  </xdr:twoCellAnchor>
  <xdr:twoCellAnchor>
    <xdr:from>
      <xdr:col>90</xdr:col>
      <xdr:colOff>28575</xdr:colOff>
      <xdr:row>12</xdr:row>
      <xdr:rowOff>66675</xdr:rowOff>
    </xdr:from>
    <xdr:to>
      <xdr:col>93</xdr:col>
      <xdr:colOff>66675</xdr:colOff>
      <xdr:row>16</xdr:row>
      <xdr:rowOff>9525</xdr:rowOff>
    </xdr:to>
    <xdr:sp macro="" textlink="">
      <xdr:nvSpPr>
        <xdr:cNvPr id="4" name="Oval 17">
          <a:extLst>
            <a:ext uri="{FF2B5EF4-FFF2-40B4-BE49-F238E27FC236}">
              <a16:creationId xmlns:a16="http://schemas.microsoft.com/office/drawing/2014/main" id="{A8896B80-DF26-422A-9B27-380CE78F85CD}"/>
            </a:ext>
          </a:extLst>
        </xdr:cNvPr>
        <xdr:cNvSpPr>
          <a:spLocks noChangeArrowheads="1"/>
        </xdr:cNvSpPr>
      </xdr:nvSpPr>
      <xdr:spPr bwMode="auto">
        <a:xfrm>
          <a:off x="8001000" y="1076325"/>
          <a:ext cx="266700" cy="247650"/>
        </a:xfrm>
        <a:prstGeom prst="ellipse">
          <a:avLst/>
        </a:prstGeom>
        <a:noFill/>
        <a:ln w="9525">
          <a:solidFill>
            <a:srgbClr val="000000"/>
          </a:solidFill>
          <a:round/>
          <a:headEnd/>
          <a:tailEnd/>
        </a:ln>
      </xdr:spPr>
    </xdr:sp>
    <xdr:clientData/>
  </xdr:twoCellAnchor>
  <xdr:twoCellAnchor>
    <xdr:from>
      <xdr:col>93</xdr:col>
      <xdr:colOff>9525</xdr:colOff>
      <xdr:row>69</xdr:row>
      <xdr:rowOff>9525</xdr:rowOff>
    </xdr:from>
    <xdr:to>
      <xdr:col>96</xdr:col>
      <xdr:colOff>47625</xdr:colOff>
      <xdr:row>73</xdr:row>
      <xdr:rowOff>28575</xdr:rowOff>
    </xdr:to>
    <xdr:sp macro="" textlink="">
      <xdr:nvSpPr>
        <xdr:cNvPr id="5" name="Oval 28">
          <a:extLst>
            <a:ext uri="{FF2B5EF4-FFF2-40B4-BE49-F238E27FC236}">
              <a16:creationId xmlns:a16="http://schemas.microsoft.com/office/drawing/2014/main" id="{2A97F8D7-46B2-479E-9997-5A3FDCFFE2DF}"/>
            </a:ext>
          </a:extLst>
        </xdr:cNvPr>
        <xdr:cNvSpPr>
          <a:spLocks noChangeArrowheads="1"/>
        </xdr:cNvSpPr>
      </xdr:nvSpPr>
      <xdr:spPr bwMode="auto">
        <a:xfrm>
          <a:off x="8210550" y="5724525"/>
          <a:ext cx="266700" cy="247650"/>
        </a:xfrm>
        <a:prstGeom prst="ellipse">
          <a:avLst/>
        </a:prstGeom>
        <a:no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24</xdr:col>
          <xdr:colOff>66675</xdr:colOff>
          <xdr:row>28</xdr:row>
          <xdr:rowOff>9525</xdr:rowOff>
        </xdr:from>
        <xdr:to>
          <xdr:col>32</xdr:col>
          <xdr:colOff>28575</xdr:colOff>
          <xdr:row>31</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932F955D-BB10-4597-A529-814EFE083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28</xdr:row>
          <xdr:rowOff>9525</xdr:rowOff>
        </xdr:from>
        <xdr:to>
          <xdr:col>41</xdr:col>
          <xdr:colOff>28575</xdr:colOff>
          <xdr:row>31</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3220E8D7-B745-438A-884E-33B8DD6B6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独居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28</xdr:row>
          <xdr:rowOff>9525</xdr:rowOff>
        </xdr:from>
        <xdr:to>
          <xdr:col>53</xdr:col>
          <xdr:colOff>47625</xdr:colOff>
          <xdr:row>31</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CCCFBCE7-3175-4799-8831-5F67474179E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昼間独居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57150</xdr:colOff>
          <xdr:row>26</xdr:row>
          <xdr:rowOff>9525</xdr:rowOff>
        </xdr:from>
        <xdr:to>
          <xdr:col>45</xdr:col>
          <xdr:colOff>57150</xdr:colOff>
          <xdr:row>26</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6FD3B794-8840-47E0-9694-305EF93D2E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57150</xdr:colOff>
          <xdr:row>27</xdr:row>
          <xdr:rowOff>0</xdr:rowOff>
        </xdr:from>
        <xdr:to>
          <xdr:col>45</xdr:col>
          <xdr:colOff>57150</xdr:colOff>
          <xdr:row>27</xdr:row>
          <xdr:rowOff>219075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DB0EB542-B006-4382-A2C2-6DAB6DE78C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57150</xdr:colOff>
          <xdr:row>52</xdr:row>
          <xdr:rowOff>47625</xdr:rowOff>
        </xdr:from>
        <xdr:to>
          <xdr:col>75</xdr:col>
          <xdr:colOff>57150</xdr:colOff>
          <xdr:row>56</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D960EF4C-F091-4587-A0F3-1212899D98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47625</xdr:colOff>
          <xdr:row>52</xdr:row>
          <xdr:rowOff>47625</xdr:rowOff>
        </xdr:from>
        <xdr:to>
          <xdr:col>83</xdr:col>
          <xdr:colOff>47625</xdr:colOff>
          <xdr:row>56</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13668CCF-A16A-499E-9058-C2DBC848E1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9525</xdr:colOff>
          <xdr:row>76</xdr:row>
          <xdr:rowOff>9525</xdr:rowOff>
        </xdr:from>
        <xdr:to>
          <xdr:col>69</xdr:col>
          <xdr:colOff>9525</xdr:colOff>
          <xdr:row>79</xdr:row>
          <xdr:rowOff>47625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D636D65D-184B-468D-9DF5-0E162817CD2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79</xdr:row>
          <xdr:rowOff>19050</xdr:rowOff>
        </xdr:from>
        <xdr:to>
          <xdr:col>28</xdr:col>
          <xdr:colOff>38100</xdr:colOff>
          <xdr:row>84</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3C1B9AD6-1C6B-4C41-ACDC-E867E05F16D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79</xdr:row>
          <xdr:rowOff>28575</xdr:rowOff>
        </xdr:from>
        <xdr:to>
          <xdr:col>11</xdr:col>
          <xdr:colOff>57150</xdr:colOff>
          <xdr:row>84</xdr:row>
          <xdr:rowOff>28575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77DAD9D1-6D3A-42B4-B0C3-AF0AF3A004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0</xdr:colOff>
          <xdr:row>76</xdr:row>
          <xdr:rowOff>0</xdr:rowOff>
        </xdr:from>
        <xdr:to>
          <xdr:col>75</xdr:col>
          <xdr:colOff>0</xdr:colOff>
          <xdr:row>79</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E39C9C41-0611-4C26-B46E-279F5A5E8E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28575</xdr:colOff>
          <xdr:row>76</xdr:row>
          <xdr:rowOff>9525</xdr:rowOff>
        </xdr:from>
        <xdr:to>
          <xdr:col>82</xdr:col>
          <xdr:colOff>28575</xdr:colOff>
          <xdr:row>79</xdr:row>
          <xdr:rowOff>47625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60BC480A-8139-42E0-9A03-22F684064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47625</xdr:colOff>
          <xdr:row>80</xdr:row>
          <xdr:rowOff>9525</xdr:rowOff>
        </xdr:from>
        <xdr:to>
          <xdr:col>73</xdr:col>
          <xdr:colOff>47625</xdr:colOff>
          <xdr:row>83</xdr:row>
          <xdr:rowOff>47625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FA4A697B-6C23-4C1A-A58D-49994D5166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80</xdr:row>
          <xdr:rowOff>9525</xdr:rowOff>
        </xdr:from>
        <xdr:to>
          <xdr:col>62</xdr:col>
          <xdr:colOff>0</xdr:colOff>
          <xdr:row>83</xdr:row>
          <xdr:rowOff>47625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323684EF-8F22-4831-9565-4A9B023F0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38100</xdr:colOff>
          <xdr:row>80</xdr:row>
          <xdr:rowOff>9525</xdr:rowOff>
        </xdr:from>
        <xdr:to>
          <xdr:col>84</xdr:col>
          <xdr:colOff>38100</xdr:colOff>
          <xdr:row>83</xdr:row>
          <xdr:rowOff>47625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A53CD306-A500-48B2-82B9-EA2A977AD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84</xdr:row>
          <xdr:rowOff>0</xdr:rowOff>
        </xdr:from>
        <xdr:to>
          <xdr:col>32</xdr:col>
          <xdr:colOff>0</xdr:colOff>
          <xdr:row>88</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DA758FE9-683A-4E60-A595-79C285526AB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84</xdr:row>
          <xdr:rowOff>0</xdr:rowOff>
        </xdr:from>
        <xdr:to>
          <xdr:col>46</xdr:col>
          <xdr:colOff>0</xdr:colOff>
          <xdr:row>88</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68B2DFCC-CAA9-482E-9AD2-EA01A85F3DA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4cha/Desktop/&#28580;&#30000;/&#20171;&#35703;&#20107;&#26989;&#37096;&#30003;&#35531;&#26360;&#3156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連携室（基本情報）"/>
      <sheetName val="連携室（心身状況）"/>
      <sheetName val="施設系(入所、通所共通）（共通申請書）"/>
      <sheetName val="施設系（日常生活動作確認表）"/>
      <sheetName val="施設（利用申請書）"/>
      <sheetName val="施設（心身現況表）"/>
      <sheetName val="ショート（基本情報）"/>
      <sheetName val="ショート（心身状況）"/>
      <sheetName val="ショート（利用予約申込用紙）"/>
      <sheetName val="訪問リハ（利用申請書）"/>
      <sheetName val="訪問リハ（心身現況表）"/>
      <sheetName val="訪問リハ（診療情報提供書）"/>
      <sheetName val="居宅サービス系（共通申請書）"/>
      <sheetName val="居宅サービス系（状況調査票)"/>
    </sheetNames>
    <sheetDataSet>
      <sheetData sheetId="0">
        <row r="6">
          <cell r="AM6" t="str">
            <v>居宅介護支援マムステーション</v>
          </cell>
          <cell r="AN6" t="str">
            <v>京都市唐橋地域包括支援センター</v>
          </cell>
          <cell r="AO6" t="str">
            <v>介護老人保健施設マムフローラ</v>
          </cell>
          <cell r="AP6" t="str">
            <v>介護老人保健施設マムクオーレ</v>
          </cell>
          <cell r="AQ6" t="str">
            <v>京都九条病院</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9B663-F89D-41CC-AF53-E90ED501033F}">
  <dimension ref="A1:GS279"/>
  <sheetViews>
    <sheetView tabSelected="1" zoomScaleNormal="100" zoomScaleSheetLayoutView="100" workbookViewId="0">
      <selection activeCell="CW42" sqref="CW42"/>
    </sheetView>
  </sheetViews>
  <sheetFormatPr defaultRowHeight="13.5" x14ac:dyDescent="0.15"/>
  <cols>
    <col min="1" max="1" width="4.625" customWidth="1"/>
    <col min="2" max="12" width="2" customWidth="1"/>
    <col min="13" max="98" width="1" customWidth="1"/>
    <col min="99" max="100" width="1.875" customWidth="1"/>
    <col min="101" max="101" width="3.125" style="3" customWidth="1"/>
    <col min="102" max="103" width="3.125" style="4" customWidth="1"/>
    <col min="104" max="106" width="3" style="5" customWidth="1"/>
    <col min="107" max="107" width="3.125" style="5" customWidth="1"/>
    <col min="108" max="112" width="2.25" style="5" customWidth="1"/>
    <col min="113" max="116" width="1.625" style="4" customWidth="1"/>
    <col min="117" max="117" width="3.125" customWidth="1"/>
    <col min="186" max="201" width="3.875" style="5" hidden="1" customWidth="1"/>
    <col min="257" max="257" width="4.625" customWidth="1"/>
    <col min="258" max="268" width="2" customWidth="1"/>
    <col min="269" max="354" width="1" customWidth="1"/>
    <col min="355" max="356" width="1.875" customWidth="1"/>
    <col min="357" max="359" width="3.125" customWidth="1"/>
    <col min="360" max="362" width="3" customWidth="1"/>
    <col min="363" max="363" width="3.125" customWidth="1"/>
    <col min="364" max="368" width="2.25" customWidth="1"/>
    <col min="369" max="372" width="1.625" customWidth="1"/>
    <col min="373" max="373" width="3.125" customWidth="1"/>
    <col min="442" max="457" width="0" hidden="1" customWidth="1"/>
    <col min="513" max="513" width="4.625" customWidth="1"/>
    <col min="514" max="524" width="2" customWidth="1"/>
    <col min="525" max="610" width="1" customWidth="1"/>
    <col min="611" max="612" width="1.875" customWidth="1"/>
    <col min="613" max="615" width="3.125" customWidth="1"/>
    <col min="616" max="618" width="3" customWidth="1"/>
    <col min="619" max="619" width="3.125" customWidth="1"/>
    <col min="620" max="624" width="2.25" customWidth="1"/>
    <col min="625" max="628" width="1.625" customWidth="1"/>
    <col min="629" max="629" width="3.125" customWidth="1"/>
    <col min="698" max="713" width="0" hidden="1" customWidth="1"/>
    <col min="769" max="769" width="4.625" customWidth="1"/>
    <col min="770" max="780" width="2" customWidth="1"/>
    <col min="781" max="866" width="1" customWidth="1"/>
    <col min="867" max="868" width="1.875" customWidth="1"/>
    <col min="869" max="871" width="3.125" customWidth="1"/>
    <col min="872" max="874" width="3" customWidth="1"/>
    <col min="875" max="875" width="3.125" customWidth="1"/>
    <col min="876" max="880" width="2.25" customWidth="1"/>
    <col min="881" max="884" width="1.625" customWidth="1"/>
    <col min="885" max="885" width="3.125" customWidth="1"/>
    <col min="954" max="969" width="0" hidden="1" customWidth="1"/>
    <col min="1025" max="1025" width="4.625" customWidth="1"/>
    <col min="1026" max="1036" width="2" customWidth="1"/>
    <col min="1037" max="1122" width="1" customWidth="1"/>
    <col min="1123" max="1124" width="1.875" customWidth="1"/>
    <col min="1125" max="1127" width="3.125" customWidth="1"/>
    <col min="1128" max="1130" width="3" customWidth="1"/>
    <col min="1131" max="1131" width="3.125" customWidth="1"/>
    <col min="1132" max="1136" width="2.25" customWidth="1"/>
    <col min="1137" max="1140" width="1.625" customWidth="1"/>
    <col min="1141" max="1141" width="3.125" customWidth="1"/>
    <col min="1210" max="1225" width="0" hidden="1" customWidth="1"/>
    <col min="1281" max="1281" width="4.625" customWidth="1"/>
    <col min="1282" max="1292" width="2" customWidth="1"/>
    <col min="1293" max="1378" width="1" customWidth="1"/>
    <col min="1379" max="1380" width="1.875" customWidth="1"/>
    <col min="1381" max="1383" width="3.125" customWidth="1"/>
    <col min="1384" max="1386" width="3" customWidth="1"/>
    <col min="1387" max="1387" width="3.125" customWidth="1"/>
    <col min="1388" max="1392" width="2.25" customWidth="1"/>
    <col min="1393" max="1396" width="1.625" customWidth="1"/>
    <col min="1397" max="1397" width="3.125" customWidth="1"/>
    <col min="1466" max="1481" width="0" hidden="1" customWidth="1"/>
    <col min="1537" max="1537" width="4.625" customWidth="1"/>
    <col min="1538" max="1548" width="2" customWidth="1"/>
    <col min="1549" max="1634" width="1" customWidth="1"/>
    <col min="1635" max="1636" width="1.875" customWidth="1"/>
    <col min="1637" max="1639" width="3.125" customWidth="1"/>
    <col min="1640" max="1642" width="3" customWidth="1"/>
    <col min="1643" max="1643" width="3.125" customWidth="1"/>
    <col min="1644" max="1648" width="2.25" customWidth="1"/>
    <col min="1649" max="1652" width="1.625" customWidth="1"/>
    <col min="1653" max="1653" width="3.125" customWidth="1"/>
    <col min="1722" max="1737" width="0" hidden="1" customWidth="1"/>
    <col min="1793" max="1793" width="4.625" customWidth="1"/>
    <col min="1794" max="1804" width="2" customWidth="1"/>
    <col min="1805" max="1890" width="1" customWidth="1"/>
    <col min="1891" max="1892" width="1.875" customWidth="1"/>
    <col min="1893" max="1895" width="3.125" customWidth="1"/>
    <col min="1896" max="1898" width="3" customWidth="1"/>
    <col min="1899" max="1899" width="3.125" customWidth="1"/>
    <col min="1900" max="1904" width="2.25" customWidth="1"/>
    <col min="1905" max="1908" width="1.625" customWidth="1"/>
    <col min="1909" max="1909" width="3.125" customWidth="1"/>
    <col min="1978" max="1993" width="0" hidden="1" customWidth="1"/>
    <col min="2049" max="2049" width="4.625" customWidth="1"/>
    <col min="2050" max="2060" width="2" customWidth="1"/>
    <col min="2061" max="2146" width="1" customWidth="1"/>
    <col min="2147" max="2148" width="1.875" customWidth="1"/>
    <col min="2149" max="2151" width="3.125" customWidth="1"/>
    <col min="2152" max="2154" width="3" customWidth="1"/>
    <col min="2155" max="2155" width="3.125" customWidth="1"/>
    <col min="2156" max="2160" width="2.25" customWidth="1"/>
    <col min="2161" max="2164" width="1.625" customWidth="1"/>
    <col min="2165" max="2165" width="3.125" customWidth="1"/>
    <col min="2234" max="2249" width="0" hidden="1" customWidth="1"/>
    <col min="2305" max="2305" width="4.625" customWidth="1"/>
    <col min="2306" max="2316" width="2" customWidth="1"/>
    <col min="2317" max="2402" width="1" customWidth="1"/>
    <col min="2403" max="2404" width="1.875" customWidth="1"/>
    <col min="2405" max="2407" width="3.125" customWidth="1"/>
    <col min="2408" max="2410" width="3" customWidth="1"/>
    <col min="2411" max="2411" width="3.125" customWidth="1"/>
    <col min="2412" max="2416" width="2.25" customWidth="1"/>
    <col min="2417" max="2420" width="1.625" customWidth="1"/>
    <col min="2421" max="2421" width="3.125" customWidth="1"/>
    <col min="2490" max="2505" width="0" hidden="1" customWidth="1"/>
    <col min="2561" max="2561" width="4.625" customWidth="1"/>
    <col min="2562" max="2572" width="2" customWidth="1"/>
    <col min="2573" max="2658" width="1" customWidth="1"/>
    <col min="2659" max="2660" width="1.875" customWidth="1"/>
    <col min="2661" max="2663" width="3.125" customWidth="1"/>
    <col min="2664" max="2666" width="3" customWidth="1"/>
    <col min="2667" max="2667" width="3.125" customWidth="1"/>
    <col min="2668" max="2672" width="2.25" customWidth="1"/>
    <col min="2673" max="2676" width="1.625" customWidth="1"/>
    <col min="2677" max="2677" width="3.125" customWidth="1"/>
    <col min="2746" max="2761" width="0" hidden="1" customWidth="1"/>
    <col min="2817" max="2817" width="4.625" customWidth="1"/>
    <col min="2818" max="2828" width="2" customWidth="1"/>
    <col min="2829" max="2914" width="1" customWidth="1"/>
    <col min="2915" max="2916" width="1.875" customWidth="1"/>
    <col min="2917" max="2919" width="3.125" customWidth="1"/>
    <col min="2920" max="2922" width="3" customWidth="1"/>
    <col min="2923" max="2923" width="3.125" customWidth="1"/>
    <col min="2924" max="2928" width="2.25" customWidth="1"/>
    <col min="2929" max="2932" width="1.625" customWidth="1"/>
    <col min="2933" max="2933" width="3.125" customWidth="1"/>
    <col min="3002" max="3017" width="0" hidden="1" customWidth="1"/>
    <col min="3073" max="3073" width="4.625" customWidth="1"/>
    <col min="3074" max="3084" width="2" customWidth="1"/>
    <col min="3085" max="3170" width="1" customWidth="1"/>
    <col min="3171" max="3172" width="1.875" customWidth="1"/>
    <col min="3173" max="3175" width="3.125" customWidth="1"/>
    <col min="3176" max="3178" width="3" customWidth="1"/>
    <col min="3179" max="3179" width="3.125" customWidth="1"/>
    <col min="3180" max="3184" width="2.25" customWidth="1"/>
    <col min="3185" max="3188" width="1.625" customWidth="1"/>
    <col min="3189" max="3189" width="3.125" customWidth="1"/>
    <col min="3258" max="3273" width="0" hidden="1" customWidth="1"/>
    <col min="3329" max="3329" width="4.625" customWidth="1"/>
    <col min="3330" max="3340" width="2" customWidth="1"/>
    <col min="3341" max="3426" width="1" customWidth="1"/>
    <col min="3427" max="3428" width="1.875" customWidth="1"/>
    <col min="3429" max="3431" width="3.125" customWidth="1"/>
    <col min="3432" max="3434" width="3" customWidth="1"/>
    <col min="3435" max="3435" width="3.125" customWidth="1"/>
    <col min="3436" max="3440" width="2.25" customWidth="1"/>
    <col min="3441" max="3444" width="1.625" customWidth="1"/>
    <col min="3445" max="3445" width="3.125" customWidth="1"/>
    <col min="3514" max="3529" width="0" hidden="1" customWidth="1"/>
    <col min="3585" max="3585" width="4.625" customWidth="1"/>
    <col min="3586" max="3596" width="2" customWidth="1"/>
    <col min="3597" max="3682" width="1" customWidth="1"/>
    <col min="3683" max="3684" width="1.875" customWidth="1"/>
    <col min="3685" max="3687" width="3.125" customWidth="1"/>
    <col min="3688" max="3690" width="3" customWidth="1"/>
    <col min="3691" max="3691" width="3.125" customWidth="1"/>
    <col min="3692" max="3696" width="2.25" customWidth="1"/>
    <col min="3697" max="3700" width="1.625" customWidth="1"/>
    <col min="3701" max="3701" width="3.125" customWidth="1"/>
    <col min="3770" max="3785" width="0" hidden="1" customWidth="1"/>
    <col min="3841" max="3841" width="4.625" customWidth="1"/>
    <col min="3842" max="3852" width="2" customWidth="1"/>
    <col min="3853" max="3938" width="1" customWidth="1"/>
    <col min="3939" max="3940" width="1.875" customWidth="1"/>
    <col min="3941" max="3943" width="3.125" customWidth="1"/>
    <col min="3944" max="3946" width="3" customWidth="1"/>
    <col min="3947" max="3947" width="3.125" customWidth="1"/>
    <col min="3948" max="3952" width="2.25" customWidth="1"/>
    <col min="3953" max="3956" width="1.625" customWidth="1"/>
    <col min="3957" max="3957" width="3.125" customWidth="1"/>
    <col min="4026" max="4041" width="0" hidden="1" customWidth="1"/>
    <col min="4097" max="4097" width="4.625" customWidth="1"/>
    <col min="4098" max="4108" width="2" customWidth="1"/>
    <col min="4109" max="4194" width="1" customWidth="1"/>
    <col min="4195" max="4196" width="1.875" customWidth="1"/>
    <col min="4197" max="4199" width="3.125" customWidth="1"/>
    <col min="4200" max="4202" width="3" customWidth="1"/>
    <col min="4203" max="4203" width="3.125" customWidth="1"/>
    <col min="4204" max="4208" width="2.25" customWidth="1"/>
    <col min="4209" max="4212" width="1.625" customWidth="1"/>
    <col min="4213" max="4213" width="3.125" customWidth="1"/>
    <col min="4282" max="4297" width="0" hidden="1" customWidth="1"/>
    <col min="4353" max="4353" width="4.625" customWidth="1"/>
    <col min="4354" max="4364" width="2" customWidth="1"/>
    <col min="4365" max="4450" width="1" customWidth="1"/>
    <col min="4451" max="4452" width="1.875" customWidth="1"/>
    <col min="4453" max="4455" width="3.125" customWidth="1"/>
    <col min="4456" max="4458" width="3" customWidth="1"/>
    <col min="4459" max="4459" width="3.125" customWidth="1"/>
    <col min="4460" max="4464" width="2.25" customWidth="1"/>
    <col min="4465" max="4468" width="1.625" customWidth="1"/>
    <col min="4469" max="4469" width="3.125" customWidth="1"/>
    <col min="4538" max="4553" width="0" hidden="1" customWidth="1"/>
    <col min="4609" max="4609" width="4.625" customWidth="1"/>
    <col min="4610" max="4620" width="2" customWidth="1"/>
    <col min="4621" max="4706" width="1" customWidth="1"/>
    <col min="4707" max="4708" width="1.875" customWidth="1"/>
    <col min="4709" max="4711" width="3.125" customWidth="1"/>
    <col min="4712" max="4714" width="3" customWidth="1"/>
    <col min="4715" max="4715" width="3.125" customWidth="1"/>
    <col min="4716" max="4720" width="2.25" customWidth="1"/>
    <col min="4721" max="4724" width="1.625" customWidth="1"/>
    <col min="4725" max="4725" width="3.125" customWidth="1"/>
    <col min="4794" max="4809" width="0" hidden="1" customWidth="1"/>
    <col min="4865" max="4865" width="4.625" customWidth="1"/>
    <col min="4866" max="4876" width="2" customWidth="1"/>
    <col min="4877" max="4962" width="1" customWidth="1"/>
    <col min="4963" max="4964" width="1.875" customWidth="1"/>
    <col min="4965" max="4967" width="3.125" customWidth="1"/>
    <col min="4968" max="4970" width="3" customWidth="1"/>
    <col min="4971" max="4971" width="3.125" customWidth="1"/>
    <col min="4972" max="4976" width="2.25" customWidth="1"/>
    <col min="4977" max="4980" width="1.625" customWidth="1"/>
    <col min="4981" max="4981" width="3.125" customWidth="1"/>
    <col min="5050" max="5065" width="0" hidden="1" customWidth="1"/>
    <col min="5121" max="5121" width="4.625" customWidth="1"/>
    <col min="5122" max="5132" width="2" customWidth="1"/>
    <col min="5133" max="5218" width="1" customWidth="1"/>
    <col min="5219" max="5220" width="1.875" customWidth="1"/>
    <col min="5221" max="5223" width="3.125" customWidth="1"/>
    <col min="5224" max="5226" width="3" customWidth="1"/>
    <col min="5227" max="5227" width="3.125" customWidth="1"/>
    <col min="5228" max="5232" width="2.25" customWidth="1"/>
    <col min="5233" max="5236" width="1.625" customWidth="1"/>
    <col min="5237" max="5237" width="3.125" customWidth="1"/>
    <col min="5306" max="5321" width="0" hidden="1" customWidth="1"/>
    <col min="5377" max="5377" width="4.625" customWidth="1"/>
    <col min="5378" max="5388" width="2" customWidth="1"/>
    <col min="5389" max="5474" width="1" customWidth="1"/>
    <col min="5475" max="5476" width="1.875" customWidth="1"/>
    <col min="5477" max="5479" width="3.125" customWidth="1"/>
    <col min="5480" max="5482" width="3" customWidth="1"/>
    <col min="5483" max="5483" width="3.125" customWidth="1"/>
    <col min="5484" max="5488" width="2.25" customWidth="1"/>
    <col min="5489" max="5492" width="1.625" customWidth="1"/>
    <col min="5493" max="5493" width="3.125" customWidth="1"/>
    <col min="5562" max="5577" width="0" hidden="1" customWidth="1"/>
    <col min="5633" max="5633" width="4.625" customWidth="1"/>
    <col min="5634" max="5644" width="2" customWidth="1"/>
    <col min="5645" max="5730" width="1" customWidth="1"/>
    <col min="5731" max="5732" width="1.875" customWidth="1"/>
    <col min="5733" max="5735" width="3.125" customWidth="1"/>
    <col min="5736" max="5738" width="3" customWidth="1"/>
    <col min="5739" max="5739" width="3.125" customWidth="1"/>
    <col min="5740" max="5744" width="2.25" customWidth="1"/>
    <col min="5745" max="5748" width="1.625" customWidth="1"/>
    <col min="5749" max="5749" width="3.125" customWidth="1"/>
    <col min="5818" max="5833" width="0" hidden="1" customWidth="1"/>
    <col min="5889" max="5889" width="4.625" customWidth="1"/>
    <col min="5890" max="5900" width="2" customWidth="1"/>
    <col min="5901" max="5986" width="1" customWidth="1"/>
    <col min="5987" max="5988" width="1.875" customWidth="1"/>
    <col min="5989" max="5991" width="3.125" customWidth="1"/>
    <col min="5992" max="5994" width="3" customWidth="1"/>
    <col min="5995" max="5995" width="3.125" customWidth="1"/>
    <col min="5996" max="6000" width="2.25" customWidth="1"/>
    <col min="6001" max="6004" width="1.625" customWidth="1"/>
    <col min="6005" max="6005" width="3.125" customWidth="1"/>
    <col min="6074" max="6089" width="0" hidden="1" customWidth="1"/>
    <col min="6145" max="6145" width="4.625" customWidth="1"/>
    <col min="6146" max="6156" width="2" customWidth="1"/>
    <col min="6157" max="6242" width="1" customWidth="1"/>
    <col min="6243" max="6244" width="1.875" customWidth="1"/>
    <col min="6245" max="6247" width="3.125" customWidth="1"/>
    <col min="6248" max="6250" width="3" customWidth="1"/>
    <col min="6251" max="6251" width="3.125" customWidth="1"/>
    <col min="6252" max="6256" width="2.25" customWidth="1"/>
    <col min="6257" max="6260" width="1.625" customWidth="1"/>
    <col min="6261" max="6261" width="3.125" customWidth="1"/>
    <col min="6330" max="6345" width="0" hidden="1" customWidth="1"/>
    <col min="6401" max="6401" width="4.625" customWidth="1"/>
    <col min="6402" max="6412" width="2" customWidth="1"/>
    <col min="6413" max="6498" width="1" customWidth="1"/>
    <col min="6499" max="6500" width="1.875" customWidth="1"/>
    <col min="6501" max="6503" width="3.125" customWidth="1"/>
    <col min="6504" max="6506" width="3" customWidth="1"/>
    <col min="6507" max="6507" width="3.125" customWidth="1"/>
    <col min="6508" max="6512" width="2.25" customWidth="1"/>
    <col min="6513" max="6516" width="1.625" customWidth="1"/>
    <col min="6517" max="6517" width="3.125" customWidth="1"/>
    <col min="6586" max="6601" width="0" hidden="1" customWidth="1"/>
    <col min="6657" max="6657" width="4.625" customWidth="1"/>
    <col min="6658" max="6668" width="2" customWidth="1"/>
    <col min="6669" max="6754" width="1" customWidth="1"/>
    <col min="6755" max="6756" width="1.875" customWidth="1"/>
    <col min="6757" max="6759" width="3.125" customWidth="1"/>
    <col min="6760" max="6762" width="3" customWidth="1"/>
    <col min="6763" max="6763" width="3.125" customWidth="1"/>
    <col min="6764" max="6768" width="2.25" customWidth="1"/>
    <col min="6769" max="6772" width="1.625" customWidth="1"/>
    <col min="6773" max="6773" width="3.125" customWidth="1"/>
    <col min="6842" max="6857" width="0" hidden="1" customWidth="1"/>
    <col min="6913" max="6913" width="4.625" customWidth="1"/>
    <col min="6914" max="6924" width="2" customWidth="1"/>
    <col min="6925" max="7010" width="1" customWidth="1"/>
    <col min="7011" max="7012" width="1.875" customWidth="1"/>
    <col min="7013" max="7015" width="3.125" customWidth="1"/>
    <col min="7016" max="7018" width="3" customWidth="1"/>
    <col min="7019" max="7019" width="3.125" customWidth="1"/>
    <col min="7020" max="7024" width="2.25" customWidth="1"/>
    <col min="7025" max="7028" width="1.625" customWidth="1"/>
    <col min="7029" max="7029" width="3.125" customWidth="1"/>
    <col min="7098" max="7113" width="0" hidden="1" customWidth="1"/>
    <col min="7169" max="7169" width="4.625" customWidth="1"/>
    <col min="7170" max="7180" width="2" customWidth="1"/>
    <col min="7181" max="7266" width="1" customWidth="1"/>
    <col min="7267" max="7268" width="1.875" customWidth="1"/>
    <col min="7269" max="7271" width="3.125" customWidth="1"/>
    <col min="7272" max="7274" width="3" customWidth="1"/>
    <col min="7275" max="7275" width="3.125" customWidth="1"/>
    <col min="7276" max="7280" width="2.25" customWidth="1"/>
    <col min="7281" max="7284" width="1.625" customWidth="1"/>
    <col min="7285" max="7285" width="3.125" customWidth="1"/>
    <col min="7354" max="7369" width="0" hidden="1" customWidth="1"/>
    <col min="7425" max="7425" width="4.625" customWidth="1"/>
    <col min="7426" max="7436" width="2" customWidth="1"/>
    <col min="7437" max="7522" width="1" customWidth="1"/>
    <col min="7523" max="7524" width="1.875" customWidth="1"/>
    <col min="7525" max="7527" width="3.125" customWidth="1"/>
    <col min="7528" max="7530" width="3" customWidth="1"/>
    <col min="7531" max="7531" width="3.125" customWidth="1"/>
    <col min="7532" max="7536" width="2.25" customWidth="1"/>
    <col min="7537" max="7540" width="1.625" customWidth="1"/>
    <col min="7541" max="7541" width="3.125" customWidth="1"/>
    <col min="7610" max="7625" width="0" hidden="1" customWidth="1"/>
    <col min="7681" max="7681" width="4.625" customWidth="1"/>
    <col min="7682" max="7692" width="2" customWidth="1"/>
    <col min="7693" max="7778" width="1" customWidth="1"/>
    <col min="7779" max="7780" width="1.875" customWidth="1"/>
    <col min="7781" max="7783" width="3.125" customWidth="1"/>
    <col min="7784" max="7786" width="3" customWidth="1"/>
    <col min="7787" max="7787" width="3.125" customWidth="1"/>
    <col min="7788" max="7792" width="2.25" customWidth="1"/>
    <col min="7793" max="7796" width="1.625" customWidth="1"/>
    <col min="7797" max="7797" width="3.125" customWidth="1"/>
    <col min="7866" max="7881" width="0" hidden="1" customWidth="1"/>
    <col min="7937" max="7937" width="4.625" customWidth="1"/>
    <col min="7938" max="7948" width="2" customWidth="1"/>
    <col min="7949" max="8034" width="1" customWidth="1"/>
    <col min="8035" max="8036" width="1.875" customWidth="1"/>
    <col min="8037" max="8039" width="3.125" customWidth="1"/>
    <col min="8040" max="8042" width="3" customWidth="1"/>
    <col min="8043" max="8043" width="3.125" customWidth="1"/>
    <col min="8044" max="8048" width="2.25" customWidth="1"/>
    <col min="8049" max="8052" width="1.625" customWidth="1"/>
    <col min="8053" max="8053" width="3.125" customWidth="1"/>
    <col min="8122" max="8137" width="0" hidden="1" customWidth="1"/>
    <col min="8193" max="8193" width="4.625" customWidth="1"/>
    <col min="8194" max="8204" width="2" customWidth="1"/>
    <col min="8205" max="8290" width="1" customWidth="1"/>
    <col min="8291" max="8292" width="1.875" customWidth="1"/>
    <col min="8293" max="8295" width="3.125" customWidth="1"/>
    <col min="8296" max="8298" width="3" customWidth="1"/>
    <col min="8299" max="8299" width="3.125" customWidth="1"/>
    <col min="8300" max="8304" width="2.25" customWidth="1"/>
    <col min="8305" max="8308" width="1.625" customWidth="1"/>
    <col min="8309" max="8309" width="3.125" customWidth="1"/>
    <col min="8378" max="8393" width="0" hidden="1" customWidth="1"/>
    <col min="8449" max="8449" width="4.625" customWidth="1"/>
    <col min="8450" max="8460" width="2" customWidth="1"/>
    <col min="8461" max="8546" width="1" customWidth="1"/>
    <col min="8547" max="8548" width="1.875" customWidth="1"/>
    <col min="8549" max="8551" width="3.125" customWidth="1"/>
    <col min="8552" max="8554" width="3" customWidth="1"/>
    <col min="8555" max="8555" width="3.125" customWidth="1"/>
    <col min="8556" max="8560" width="2.25" customWidth="1"/>
    <col min="8561" max="8564" width="1.625" customWidth="1"/>
    <col min="8565" max="8565" width="3.125" customWidth="1"/>
    <col min="8634" max="8649" width="0" hidden="1" customWidth="1"/>
    <col min="8705" max="8705" width="4.625" customWidth="1"/>
    <col min="8706" max="8716" width="2" customWidth="1"/>
    <col min="8717" max="8802" width="1" customWidth="1"/>
    <col min="8803" max="8804" width="1.875" customWidth="1"/>
    <col min="8805" max="8807" width="3.125" customWidth="1"/>
    <col min="8808" max="8810" width="3" customWidth="1"/>
    <col min="8811" max="8811" width="3.125" customWidth="1"/>
    <col min="8812" max="8816" width="2.25" customWidth="1"/>
    <col min="8817" max="8820" width="1.625" customWidth="1"/>
    <col min="8821" max="8821" width="3.125" customWidth="1"/>
    <col min="8890" max="8905" width="0" hidden="1" customWidth="1"/>
    <col min="8961" max="8961" width="4.625" customWidth="1"/>
    <col min="8962" max="8972" width="2" customWidth="1"/>
    <col min="8973" max="9058" width="1" customWidth="1"/>
    <col min="9059" max="9060" width="1.875" customWidth="1"/>
    <col min="9061" max="9063" width="3.125" customWidth="1"/>
    <col min="9064" max="9066" width="3" customWidth="1"/>
    <col min="9067" max="9067" width="3.125" customWidth="1"/>
    <col min="9068" max="9072" width="2.25" customWidth="1"/>
    <col min="9073" max="9076" width="1.625" customWidth="1"/>
    <col min="9077" max="9077" width="3.125" customWidth="1"/>
    <col min="9146" max="9161" width="0" hidden="1" customWidth="1"/>
    <col min="9217" max="9217" width="4.625" customWidth="1"/>
    <col min="9218" max="9228" width="2" customWidth="1"/>
    <col min="9229" max="9314" width="1" customWidth="1"/>
    <col min="9315" max="9316" width="1.875" customWidth="1"/>
    <col min="9317" max="9319" width="3.125" customWidth="1"/>
    <col min="9320" max="9322" width="3" customWidth="1"/>
    <col min="9323" max="9323" width="3.125" customWidth="1"/>
    <col min="9324" max="9328" width="2.25" customWidth="1"/>
    <col min="9329" max="9332" width="1.625" customWidth="1"/>
    <col min="9333" max="9333" width="3.125" customWidth="1"/>
    <col min="9402" max="9417" width="0" hidden="1" customWidth="1"/>
    <col min="9473" max="9473" width="4.625" customWidth="1"/>
    <col min="9474" max="9484" width="2" customWidth="1"/>
    <col min="9485" max="9570" width="1" customWidth="1"/>
    <col min="9571" max="9572" width="1.875" customWidth="1"/>
    <col min="9573" max="9575" width="3.125" customWidth="1"/>
    <col min="9576" max="9578" width="3" customWidth="1"/>
    <col min="9579" max="9579" width="3.125" customWidth="1"/>
    <col min="9580" max="9584" width="2.25" customWidth="1"/>
    <col min="9585" max="9588" width="1.625" customWidth="1"/>
    <col min="9589" max="9589" width="3.125" customWidth="1"/>
    <col min="9658" max="9673" width="0" hidden="1" customWidth="1"/>
    <col min="9729" max="9729" width="4.625" customWidth="1"/>
    <col min="9730" max="9740" width="2" customWidth="1"/>
    <col min="9741" max="9826" width="1" customWidth="1"/>
    <col min="9827" max="9828" width="1.875" customWidth="1"/>
    <col min="9829" max="9831" width="3.125" customWidth="1"/>
    <col min="9832" max="9834" width="3" customWidth="1"/>
    <col min="9835" max="9835" width="3.125" customWidth="1"/>
    <col min="9836" max="9840" width="2.25" customWidth="1"/>
    <col min="9841" max="9844" width="1.625" customWidth="1"/>
    <col min="9845" max="9845" width="3.125" customWidth="1"/>
    <col min="9914" max="9929" width="0" hidden="1" customWidth="1"/>
    <col min="9985" max="9985" width="4.625" customWidth="1"/>
    <col min="9986" max="9996" width="2" customWidth="1"/>
    <col min="9997" max="10082" width="1" customWidth="1"/>
    <col min="10083" max="10084" width="1.875" customWidth="1"/>
    <col min="10085" max="10087" width="3.125" customWidth="1"/>
    <col min="10088" max="10090" width="3" customWidth="1"/>
    <col min="10091" max="10091" width="3.125" customWidth="1"/>
    <col min="10092" max="10096" width="2.25" customWidth="1"/>
    <col min="10097" max="10100" width="1.625" customWidth="1"/>
    <col min="10101" max="10101" width="3.125" customWidth="1"/>
    <col min="10170" max="10185" width="0" hidden="1" customWidth="1"/>
    <col min="10241" max="10241" width="4.625" customWidth="1"/>
    <col min="10242" max="10252" width="2" customWidth="1"/>
    <col min="10253" max="10338" width="1" customWidth="1"/>
    <col min="10339" max="10340" width="1.875" customWidth="1"/>
    <col min="10341" max="10343" width="3.125" customWidth="1"/>
    <col min="10344" max="10346" width="3" customWidth="1"/>
    <col min="10347" max="10347" width="3.125" customWidth="1"/>
    <col min="10348" max="10352" width="2.25" customWidth="1"/>
    <col min="10353" max="10356" width="1.625" customWidth="1"/>
    <col min="10357" max="10357" width="3.125" customWidth="1"/>
    <col min="10426" max="10441" width="0" hidden="1" customWidth="1"/>
    <col min="10497" max="10497" width="4.625" customWidth="1"/>
    <col min="10498" max="10508" width="2" customWidth="1"/>
    <col min="10509" max="10594" width="1" customWidth="1"/>
    <col min="10595" max="10596" width="1.875" customWidth="1"/>
    <col min="10597" max="10599" width="3.125" customWidth="1"/>
    <col min="10600" max="10602" width="3" customWidth="1"/>
    <col min="10603" max="10603" width="3.125" customWidth="1"/>
    <col min="10604" max="10608" width="2.25" customWidth="1"/>
    <col min="10609" max="10612" width="1.625" customWidth="1"/>
    <col min="10613" max="10613" width="3.125" customWidth="1"/>
    <col min="10682" max="10697" width="0" hidden="1" customWidth="1"/>
    <col min="10753" max="10753" width="4.625" customWidth="1"/>
    <col min="10754" max="10764" width="2" customWidth="1"/>
    <col min="10765" max="10850" width="1" customWidth="1"/>
    <col min="10851" max="10852" width="1.875" customWidth="1"/>
    <col min="10853" max="10855" width="3.125" customWidth="1"/>
    <col min="10856" max="10858" width="3" customWidth="1"/>
    <col min="10859" max="10859" width="3.125" customWidth="1"/>
    <col min="10860" max="10864" width="2.25" customWidth="1"/>
    <col min="10865" max="10868" width="1.625" customWidth="1"/>
    <col min="10869" max="10869" width="3.125" customWidth="1"/>
    <col min="10938" max="10953" width="0" hidden="1" customWidth="1"/>
    <col min="11009" max="11009" width="4.625" customWidth="1"/>
    <col min="11010" max="11020" width="2" customWidth="1"/>
    <col min="11021" max="11106" width="1" customWidth="1"/>
    <col min="11107" max="11108" width="1.875" customWidth="1"/>
    <col min="11109" max="11111" width="3.125" customWidth="1"/>
    <col min="11112" max="11114" width="3" customWidth="1"/>
    <col min="11115" max="11115" width="3.125" customWidth="1"/>
    <col min="11116" max="11120" width="2.25" customWidth="1"/>
    <col min="11121" max="11124" width="1.625" customWidth="1"/>
    <col min="11125" max="11125" width="3.125" customWidth="1"/>
    <col min="11194" max="11209" width="0" hidden="1" customWidth="1"/>
    <col min="11265" max="11265" width="4.625" customWidth="1"/>
    <col min="11266" max="11276" width="2" customWidth="1"/>
    <col min="11277" max="11362" width="1" customWidth="1"/>
    <col min="11363" max="11364" width="1.875" customWidth="1"/>
    <col min="11365" max="11367" width="3.125" customWidth="1"/>
    <col min="11368" max="11370" width="3" customWidth="1"/>
    <col min="11371" max="11371" width="3.125" customWidth="1"/>
    <col min="11372" max="11376" width="2.25" customWidth="1"/>
    <col min="11377" max="11380" width="1.625" customWidth="1"/>
    <col min="11381" max="11381" width="3.125" customWidth="1"/>
    <col min="11450" max="11465" width="0" hidden="1" customWidth="1"/>
    <col min="11521" max="11521" width="4.625" customWidth="1"/>
    <col min="11522" max="11532" width="2" customWidth="1"/>
    <col min="11533" max="11618" width="1" customWidth="1"/>
    <col min="11619" max="11620" width="1.875" customWidth="1"/>
    <col min="11621" max="11623" width="3.125" customWidth="1"/>
    <col min="11624" max="11626" width="3" customWidth="1"/>
    <col min="11627" max="11627" width="3.125" customWidth="1"/>
    <col min="11628" max="11632" width="2.25" customWidth="1"/>
    <col min="11633" max="11636" width="1.625" customWidth="1"/>
    <col min="11637" max="11637" width="3.125" customWidth="1"/>
    <col min="11706" max="11721" width="0" hidden="1" customWidth="1"/>
    <col min="11777" max="11777" width="4.625" customWidth="1"/>
    <col min="11778" max="11788" width="2" customWidth="1"/>
    <col min="11789" max="11874" width="1" customWidth="1"/>
    <col min="11875" max="11876" width="1.875" customWidth="1"/>
    <col min="11877" max="11879" width="3.125" customWidth="1"/>
    <col min="11880" max="11882" width="3" customWidth="1"/>
    <col min="11883" max="11883" width="3.125" customWidth="1"/>
    <col min="11884" max="11888" width="2.25" customWidth="1"/>
    <col min="11889" max="11892" width="1.625" customWidth="1"/>
    <col min="11893" max="11893" width="3.125" customWidth="1"/>
    <col min="11962" max="11977" width="0" hidden="1" customWidth="1"/>
    <col min="12033" max="12033" width="4.625" customWidth="1"/>
    <col min="12034" max="12044" width="2" customWidth="1"/>
    <col min="12045" max="12130" width="1" customWidth="1"/>
    <col min="12131" max="12132" width="1.875" customWidth="1"/>
    <col min="12133" max="12135" width="3.125" customWidth="1"/>
    <col min="12136" max="12138" width="3" customWidth="1"/>
    <col min="12139" max="12139" width="3.125" customWidth="1"/>
    <col min="12140" max="12144" width="2.25" customWidth="1"/>
    <col min="12145" max="12148" width="1.625" customWidth="1"/>
    <col min="12149" max="12149" width="3.125" customWidth="1"/>
    <col min="12218" max="12233" width="0" hidden="1" customWidth="1"/>
    <col min="12289" max="12289" width="4.625" customWidth="1"/>
    <col min="12290" max="12300" width="2" customWidth="1"/>
    <col min="12301" max="12386" width="1" customWidth="1"/>
    <col min="12387" max="12388" width="1.875" customWidth="1"/>
    <col min="12389" max="12391" width="3.125" customWidth="1"/>
    <col min="12392" max="12394" width="3" customWidth="1"/>
    <col min="12395" max="12395" width="3.125" customWidth="1"/>
    <col min="12396" max="12400" width="2.25" customWidth="1"/>
    <col min="12401" max="12404" width="1.625" customWidth="1"/>
    <col min="12405" max="12405" width="3.125" customWidth="1"/>
    <col min="12474" max="12489" width="0" hidden="1" customWidth="1"/>
    <col min="12545" max="12545" width="4.625" customWidth="1"/>
    <col min="12546" max="12556" width="2" customWidth="1"/>
    <col min="12557" max="12642" width="1" customWidth="1"/>
    <col min="12643" max="12644" width="1.875" customWidth="1"/>
    <col min="12645" max="12647" width="3.125" customWidth="1"/>
    <col min="12648" max="12650" width="3" customWidth="1"/>
    <col min="12651" max="12651" width="3.125" customWidth="1"/>
    <col min="12652" max="12656" width="2.25" customWidth="1"/>
    <col min="12657" max="12660" width="1.625" customWidth="1"/>
    <col min="12661" max="12661" width="3.125" customWidth="1"/>
    <col min="12730" max="12745" width="0" hidden="1" customWidth="1"/>
    <col min="12801" max="12801" width="4.625" customWidth="1"/>
    <col min="12802" max="12812" width="2" customWidth="1"/>
    <col min="12813" max="12898" width="1" customWidth="1"/>
    <col min="12899" max="12900" width="1.875" customWidth="1"/>
    <col min="12901" max="12903" width="3.125" customWidth="1"/>
    <col min="12904" max="12906" width="3" customWidth="1"/>
    <col min="12907" max="12907" width="3.125" customWidth="1"/>
    <col min="12908" max="12912" width="2.25" customWidth="1"/>
    <col min="12913" max="12916" width="1.625" customWidth="1"/>
    <col min="12917" max="12917" width="3.125" customWidth="1"/>
    <col min="12986" max="13001" width="0" hidden="1" customWidth="1"/>
    <col min="13057" max="13057" width="4.625" customWidth="1"/>
    <col min="13058" max="13068" width="2" customWidth="1"/>
    <col min="13069" max="13154" width="1" customWidth="1"/>
    <col min="13155" max="13156" width="1.875" customWidth="1"/>
    <col min="13157" max="13159" width="3.125" customWidth="1"/>
    <col min="13160" max="13162" width="3" customWidth="1"/>
    <col min="13163" max="13163" width="3.125" customWidth="1"/>
    <col min="13164" max="13168" width="2.25" customWidth="1"/>
    <col min="13169" max="13172" width="1.625" customWidth="1"/>
    <col min="13173" max="13173" width="3.125" customWidth="1"/>
    <col min="13242" max="13257" width="0" hidden="1" customWidth="1"/>
    <col min="13313" max="13313" width="4.625" customWidth="1"/>
    <col min="13314" max="13324" width="2" customWidth="1"/>
    <col min="13325" max="13410" width="1" customWidth="1"/>
    <col min="13411" max="13412" width="1.875" customWidth="1"/>
    <col min="13413" max="13415" width="3.125" customWidth="1"/>
    <col min="13416" max="13418" width="3" customWidth="1"/>
    <col min="13419" max="13419" width="3.125" customWidth="1"/>
    <col min="13420" max="13424" width="2.25" customWidth="1"/>
    <col min="13425" max="13428" width="1.625" customWidth="1"/>
    <col min="13429" max="13429" width="3.125" customWidth="1"/>
    <col min="13498" max="13513" width="0" hidden="1" customWidth="1"/>
    <col min="13569" max="13569" width="4.625" customWidth="1"/>
    <col min="13570" max="13580" width="2" customWidth="1"/>
    <col min="13581" max="13666" width="1" customWidth="1"/>
    <col min="13667" max="13668" width="1.875" customWidth="1"/>
    <col min="13669" max="13671" width="3.125" customWidth="1"/>
    <col min="13672" max="13674" width="3" customWidth="1"/>
    <col min="13675" max="13675" width="3.125" customWidth="1"/>
    <col min="13676" max="13680" width="2.25" customWidth="1"/>
    <col min="13681" max="13684" width="1.625" customWidth="1"/>
    <col min="13685" max="13685" width="3.125" customWidth="1"/>
    <col min="13754" max="13769" width="0" hidden="1" customWidth="1"/>
    <col min="13825" max="13825" width="4.625" customWidth="1"/>
    <col min="13826" max="13836" width="2" customWidth="1"/>
    <col min="13837" max="13922" width="1" customWidth="1"/>
    <col min="13923" max="13924" width="1.875" customWidth="1"/>
    <col min="13925" max="13927" width="3.125" customWidth="1"/>
    <col min="13928" max="13930" width="3" customWidth="1"/>
    <col min="13931" max="13931" width="3.125" customWidth="1"/>
    <col min="13932" max="13936" width="2.25" customWidth="1"/>
    <col min="13937" max="13940" width="1.625" customWidth="1"/>
    <col min="13941" max="13941" width="3.125" customWidth="1"/>
    <col min="14010" max="14025" width="0" hidden="1" customWidth="1"/>
    <col min="14081" max="14081" width="4.625" customWidth="1"/>
    <col min="14082" max="14092" width="2" customWidth="1"/>
    <col min="14093" max="14178" width="1" customWidth="1"/>
    <col min="14179" max="14180" width="1.875" customWidth="1"/>
    <col min="14181" max="14183" width="3.125" customWidth="1"/>
    <col min="14184" max="14186" width="3" customWidth="1"/>
    <col min="14187" max="14187" width="3.125" customWidth="1"/>
    <col min="14188" max="14192" width="2.25" customWidth="1"/>
    <col min="14193" max="14196" width="1.625" customWidth="1"/>
    <col min="14197" max="14197" width="3.125" customWidth="1"/>
    <col min="14266" max="14281" width="0" hidden="1" customWidth="1"/>
    <col min="14337" max="14337" width="4.625" customWidth="1"/>
    <col min="14338" max="14348" width="2" customWidth="1"/>
    <col min="14349" max="14434" width="1" customWidth="1"/>
    <col min="14435" max="14436" width="1.875" customWidth="1"/>
    <col min="14437" max="14439" width="3.125" customWidth="1"/>
    <col min="14440" max="14442" width="3" customWidth="1"/>
    <col min="14443" max="14443" width="3.125" customWidth="1"/>
    <col min="14444" max="14448" width="2.25" customWidth="1"/>
    <col min="14449" max="14452" width="1.625" customWidth="1"/>
    <col min="14453" max="14453" width="3.125" customWidth="1"/>
    <col min="14522" max="14537" width="0" hidden="1" customWidth="1"/>
    <col min="14593" max="14593" width="4.625" customWidth="1"/>
    <col min="14594" max="14604" width="2" customWidth="1"/>
    <col min="14605" max="14690" width="1" customWidth="1"/>
    <col min="14691" max="14692" width="1.875" customWidth="1"/>
    <col min="14693" max="14695" width="3.125" customWidth="1"/>
    <col min="14696" max="14698" width="3" customWidth="1"/>
    <col min="14699" max="14699" width="3.125" customWidth="1"/>
    <col min="14700" max="14704" width="2.25" customWidth="1"/>
    <col min="14705" max="14708" width="1.625" customWidth="1"/>
    <col min="14709" max="14709" width="3.125" customWidth="1"/>
    <col min="14778" max="14793" width="0" hidden="1" customWidth="1"/>
    <col min="14849" max="14849" width="4.625" customWidth="1"/>
    <col min="14850" max="14860" width="2" customWidth="1"/>
    <col min="14861" max="14946" width="1" customWidth="1"/>
    <col min="14947" max="14948" width="1.875" customWidth="1"/>
    <col min="14949" max="14951" width="3.125" customWidth="1"/>
    <col min="14952" max="14954" width="3" customWidth="1"/>
    <col min="14955" max="14955" width="3.125" customWidth="1"/>
    <col min="14956" max="14960" width="2.25" customWidth="1"/>
    <col min="14961" max="14964" width="1.625" customWidth="1"/>
    <col min="14965" max="14965" width="3.125" customWidth="1"/>
    <col min="15034" max="15049" width="0" hidden="1" customWidth="1"/>
    <col min="15105" max="15105" width="4.625" customWidth="1"/>
    <col min="15106" max="15116" width="2" customWidth="1"/>
    <col min="15117" max="15202" width="1" customWidth="1"/>
    <col min="15203" max="15204" width="1.875" customWidth="1"/>
    <col min="15205" max="15207" width="3.125" customWidth="1"/>
    <col min="15208" max="15210" width="3" customWidth="1"/>
    <col min="15211" max="15211" width="3.125" customWidth="1"/>
    <col min="15212" max="15216" width="2.25" customWidth="1"/>
    <col min="15217" max="15220" width="1.625" customWidth="1"/>
    <col min="15221" max="15221" width="3.125" customWidth="1"/>
    <col min="15290" max="15305" width="0" hidden="1" customWidth="1"/>
    <col min="15361" max="15361" width="4.625" customWidth="1"/>
    <col min="15362" max="15372" width="2" customWidth="1"/>
    <col min="15373" max="15458" width="1" customWidth="1"/>
    <col min="15459" max="15460" width="1.875" customWidth="1"/>
    <col min="15461" max="15463" width="3.125" customWidth="1"/>
    <col min="15464" max="15466" width="3" customWidth="1"/>
    <col min="15467" max="15467" width="3.125" customWidth="1"/>
    <col min="15468" max="15472" width="2.25" customWidth="1"/>
    <col min="15473" max="15476" width="1.625" customWidth="1"/>
    <col min="15477" max="15477" width="3.125" customWidth="1"/>
    <col min="15546" max="15561" width="0" hidden="1" customWidth="1"/>
    <col min="15617" max="15617" width="4.625" customWidth="1"/>
    <col min="15618" max="15628" width="2" customWidth="1"/>
    <col min="15629" max="15714" width="1" customWidth="1"/>
    <col min="15715" max="15716" width="1.875" customWidth="1"/>
    <col min="15717" max="15719" width="3.125" customWidth="1"/>
    <col min="15720" max="15722" width="3" customWidth="1"/>
    <col min="15723" max="15723" width="3.125" customWidth="1"/>
    <col min="15724" max="15728" width="2.25" customWidth="1"/>
    <col min="15729" max="15732" width="1.625" customWidth="1"/>
    <col min="15733" max="15733" width="3.125" customWidth="1"/>
    <col min="15802" max="15817" width="0" hidden="1" customWidth="1"/>
    <col min="15873" max="15873" width="4.625" customWidth="1"/>
    <col min="15874" max="15884" width="2" customWidth="1"/>
    <col min="15885" max="15970" width="1" customWidth="1"/>
    <col min="15971" max="15972" width="1.875" customWidth="1"/>
    <col min="15973" max="15975" width="3.125" customWidth="1"/>
    <col min="15976" max="15978" width="3" customWidth="1"/>
    <col min="15979" max="15979" width="3.125" customWidth="1"/>
    <col min="15980" max="15984" width="2.25" customWidth="1"/>
    <col min="15985" max="15988" width="1.625" customWidth="1"/>
    <col min="15989" max="15989" width="3.125" customWidth="1"/>
    <col min="16058" max="16073" width="0" hidden="1" customWidth="1"/>
    <col min="16129" max="16129" width="4.625" customWidth="1"/>
    <col min="16130" max="16140" width="2" customWidth="1"/>
    <col min="16141" max="16226" width="1" customWidth="1"/>
    <col min="16227" max="16228" width="1.875" customWidth="1"/>
    <col min="16229" max="16231" width="3.125" customWidth="1"/>
    <col min="16232" max="16234" width="3" customWidth="1"/>
    <col min="16235" max="16235" width="3.125" customWidth="1"/>
    <col min="16236" max="16240" width="2.25" customWidth="1"/>
    <col min="16241" max="16244" width="1.625" customWidth="1"/>
    <col min="16245" max="16245" width="3.125" customWidth="1"/>
    <col min="16314" max="16329" width="0" hidden="1" customWidth="1"/>
  </cols>
  <sheetData>
    <row r="1" spans="1:140"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O1" s="2"/>
      <c r="CP1" s="2"/>
      <c r="CQ1" s="2"/>
      <c r="CR1" s="2"/>
      <c r="CS1" s="2"/>
      <c r="CT1" s="2"/>
      <c r="CU1" s="2"/>
      <c r="CV1" s="2"/>
      <c r="DM1" s="2"/>
      <c r="DN1" s="2"/>
      <c r="DO1" s="2"/>
      <c r="DP1" s="2"/>
      <c r="DQ1" s="2"/>
      <c r="DR1" s="2"/>
      <c r="DS1" s="2"/>
      <c r="DT1" s="2"/>
      <c r="DU1" s="2"/>
      <c r="DV1" s="2"/>
      <c r="DW1" s="2"/>
      <c r="DX1" s="2"/>
      <c r="DY1" s="2"/>
      <c r="DZ1" s="2"/>
      <c r="EA1" s="2"/>
      <c r="EB1" s="2"/>
      <c r="EC1" s="2"/>
      <c r="ED1" s="2"/>
      <c r="EE1" s="2"/>
      <c r="EF1" s="2"/>
      <c r="EG1" s="2"/>
      <c r="EH1" s="2"/>
      <c r="EI1" s="2"/>
      <c r="EJ1" s="2"/>
    </row>
    <row r="2" spans="1:140" ht="6" customHeight="1" x14ac:dyDescent="0.15">
      <c r="A2" s="1"/>
      <c r="B2" s="6" t="s">
        <v>0</v>
      </c>
      <c r="C2" s="6"/>
      <c r="D2" s="6"/>
      <c r="E2" s="6"/>
      <c r="F2" s="6"/>
      <c r="G2" s="6"/>
      <c r="H2" s="6"/>
      <c r="I2" s="6"/>
      <c r="J2" s="6"/>
      <c r="K2" s="6"/>
      <c r="L2" s="6"/>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O2" s="2"/>
      <c r="CP2" s="2"/>
      <c r="CQ2" s="2"/>
      <c r="CR2" s="2"/>
      <c r="CS2" s="2"/>
      <c r="CT2" s="2"/>
      <c r="CU2" s="2"/>
      <c r="CV2" s="2"/>
      <c r="DM2" s="2"/>
      <c r="DN2" s="2"/>
      <c r="DO2" s="2"/>
      <c r="DP2" s="2"/>
      <c r="DQ2" s="2"/>
      <c r="DR2" s="2"/>
      <c r="DS2" s="2"/>
      <c r="DT2" s="2"/>
      <c r="DU2" s="2"/>
      <c r="DV2" s="2"/>
      <c r="DW2" s="2"/>
      <c r="DX2" s="2"/>
      <c r="DY2" s="2"/>
      <c r="DZ2" s="2"/>
      <c r="EA2" s="2"/>
      <c r="EB2" s="2"/>
      <c r="EC2" s="2"/>
      <c r="ED2" s="2"/>
      <c r="EE2" s="2"/>
      <c r="EF2" s="2"/>
      <c r="EG2" s="2"/>
      <c r="EH2" s="2"/>
      <c r="EI2" s="2"/>
      <c r="EJ2" s="2"/>
    </row>
    <row r="3" spans="1:140" ht="6" customHeight="1" x14ac:dyDescent="0.15">
      <c r="A3" s="1"/>
      <c r="B3" s="6"/>
      <c r="C3" s="6"/>
      <c r="D3" s="6"/>
      <c r="E3" s="6"/>
      <c r="F3" s="6"/>
      <c r="G3" s="6"/>
      <c r="H3" s="6"/>
      <c r="I3" s="6"/>
      <c r="J3" s="6"/>
      <c r="K3" s="6"/>
      <c r="L3" s="6"/>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O3" s="2"/>
      <c r="CP3" s="2"/>
      <c r="CQ3" s="2"/>
      <c r="CR3" s="2"/>
      <c r="CS3" s="2"/>
      <c r="CT3" s="2"/>
      <c r="CU3" s="2"/>
      <c r="CV3" s="2"/>
      <c r="DM3" s="2"/>
      <c r="DN3" s="2"/>
      <c r="DO3" s="2"/>
      <c r="DP3" s="2"/>
      <c r="DQ3" s="2"/>
      <c r="DR3" s="2"/>
      <c r="DS3" s="2"/>
      <c r="DT3" s="2"/>
      <c r="DU3" s="2"/>
      <c r="DV3" s="2"/>
      <c r="DW3" s="2"/>
      <c r="DX3" s="2"/>
      <c r="DY3" s="2"/>
      <c r="DZ3" s="2"/>
      <c r="EA3" s="2"/>
      <c r="EB3" s="2"/>
      <c r="EC3" s="2"/>
      <c r="ED3" s="2"/>
      <c r="EE3" s="2"/>
      <c r="EF3" s="2"/>
      <c r="EG3" s="2"/>
      <c r="EH3" s="2"/>
      <c r="EI3" s="2"/>
      <c r="EJ3" s="2"/>
    </row>
    <row r="4" spans="1:140" ht="6" customHeight="1" x14ac:dyDescent="0.15">
      <c r="A4" s="1"/>
      <c r="B4" s="6"/>
      <c r="C4" s="6"/>
      <c r="D4" s="6"/>
      <c r="E4" s="6"/>
      <c r="F4" s="6"/>
      <c r="G4" s="6"/>
      <c r="H4" s="6"/>
      <c r="I4" s="6"/>
      <c r="J4" s="6"/>
      <c r="K4" s="6"/>
      <c r="L4" s="6"/>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O4" s="2"/>
      <c r="CP4" s="2"/>
      <c r="CQ4" s="2"/>
      <c r="CR4" s="2"/>
      <c r="CS4" s="2"/>
      <c r="CT4" s="2"/>
      <c r="CU4" s="2"/>
      <c r="CV4" s="2"/>
      <c r="DM4" s="2"/>
      <c r="DN4" s="2"/>
      <c r="DO4" s="2"/>
      <c r="DP4" s="2"/>
      <c r="DQ4" s="2"/>
      <c r="DR4" s="2"/>
      <c r="DS4" s="2"/>
      <c r="DT4" s="2"/>
      <c r="DU4" s="2"/>
      <c r="DV4" s="2"/>
      <c r="DW4" s="2"/>
      <c r="DX4" s="2"/>
      <c r="DY4" s="2"/>
      <c r="DZ4" s="2"/>
      <c r="EA4" s="2"/>
      <c r="EB4" s="2"/>
      <c r="EC4" s="2"/>
      <c r="ED4" s="2"/>
      <c r="EE4" s="2"/>
      <c r="EF4" s="2"/>
      <c r="EG4" s="2"/>
      <c r="EH4" s="2"/>
      <c r="EI4" s="2"/>
      <c r="EJ4" s="2"/>
    </row>
    <row r="5" spans="1:140" ht="6" customHeight="1" x14ac:dyDescent="0.15">
      <c r="A5" s="1"/>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O5" s="2"/>
      <c r="CP5" s="2"/>
      <c r="CQ5" s="2"/>
      <c r="CR5" s="2"/>
      <c r="CS5" s="2"/>
      <c r="CT5" s="2"/>
      <c r="CU5" s="2"/>
      <c r="CV5" s="2"/>
      <c r="DM5" s="2"/>
      <c r="DN5" s="2"/>
      <c r="DO5" s="2"/>
      <c r="DP5" s="2"/>
      <c r="DQ5" s="2"/>
      <c r="DR5" s="2"/>
      <c r="DS5" s="2"/>
      <c r="DT5" s="2"/>
      <c r="DU5" s="2"/>
      <c r="DV5" s="2"/>
      <c r="DW5" s="2"/>
      <c r="DX5" s="2"/>
      <c r="DY5" s="2"/>
      <c r="DZ5" s="2"/>
      <c r="EA5" s="2"/>
      <c r="EB5" s="2"/>
      <c r="EC5" s="2"/>
      <c r="ED5" s="2"/>
      <c r="EE5" s="2"/>
      <c r="EF5" s="2"/>
      <c r="EG5" s="2"/>
      <c r="EH5" s="2"/>
      <c r="EI5" s="2"/>
      <c r="EJ5" s="2"/>
    </row>
    <row r="6" spans="1:140" ht="6" customHeight="1" x14ac:dyDescent="0.15">
      <c r="A6" s="1"/>
      <c r="B6" s="8" t="s">
        <v>1</v>
      </c>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O6" s="2"/>
      <c r="CP6" s="2"/>
      <c r="CQ6" s="2"/>
      <c r="CR6" s="2"/>
      <c r="CS6" s="2"/>
      <c r="CT6" s="2"/>
      <c r="CU6" s="2"/>
      <c r="CV6" s="2"/>
      <c r="DM6" s="2"/>
      <c r="DN6" s="2"/>
      <c r="DO6" s="2"/>
      <c r="DP6" s="2"/>
      <c r="DQ6" s="2"/>
      <c r="DR6" s="2"/>
      <c r="DS6" s="2"/>
      <c r="DT6" s="2"/>
      <c r="DU6" s="2"/>
      <c r="DV6" s="2"/>
      <c r="DW6" s="2"/>
      <c r="DX6" s="2"/>
      <c r="DY6" s="2"/>
      <c r="DZ6" s="2"/>
      <c r="EA6" s="2"/>
      <c r="EB6" s="2"/>
      <c r="EC6" s="2"/>
      <c r="ED6" s="2"/>
      <c r="EE6" s="2"/>
      <c r="EF6" s="2"/>
      <c r="EG6" s="2"/>
      <c r="EH6" s="2"/>
      <c r="EI6" s="2"/>
      <c r="EJ6" s="2"/>
    </row>
    <row r="7" spans="1:140" ht="6" customHeight="1" x14ac:dyDescent="0.15">
      <c r="A7" s="1"/>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O7" s="2"/>
      <c r="CP7" s="2"/>
      <c r="CQ7" s="2"/>
      <c r="CR7" s="2"/>
      <c r="CS7" s="2"/>
      <c r="CT7" s="2"/>
      <c r="CU7" s="2"/>
      <c r="CV7" s="2"/>
      <c r="DM7" s="2"/>
      <c r="DN7" s="2"/>
      <c r="DO7" s="2"/>
      <c r="DP7" s="2"/>
      <c r="DQ7" s="2"/>
      <c r="DR7" s="2"/>
      <c r="DS7" s="2"/>
      <c r="DT7" s="2"/>
      <c r="DU7" s="2"/>
      <c r="DV7" s="2"/>
      <c r="DW7" s="2"/>
      <c r="DX7" s="2"/>
      <c r="DY7" s="2"/>
      <c r="DZ7" s="2"/>
      <c r="EA7" s="2"/>
      <c r="EB7" s="2"/>
      <c r="EC7" s="2"/>
      <c r="ED7" s="2"/>
      <c r="EE7" s="2"/>
      <c r="EF7" s="2"/>
      <c r="EG7" s="2"/>
      <c r="EH7" s="2"/>
      <c r="EI7" s="2"/>
      <c r="EJ7" s="2"/>
    </row>
    <row r="8" spans="1:140" ht="6" customHeight="1" x14ac:dyDescent="0.15">
      <c r="A8" s="1"/>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O8" s="2"/>
      <c r="CP8" s="2"/>
      <c r="CQ8" s="2"/>
      <c r="CR8" s="2"/>
      <c r="CS8" s="2"/>
      <c r="CT8" s="2"/>
      <c r="CU8" s="2"/>
      <c r="CV8" s="2"/>
      <c r="DM8" s="2"/>
      <c r="DN8" s="2"/>
      <c r="DO8" s="2"/>
      <c r="DP8" s="2"/>
      <c r="DQ8" s="2"/>
      <c r="DR8" s="2"/>
      <c r="DS8" s="2"/>
      <c r="DT8" s="2"/>
      <c r="DU8" s="2"/>
      <c r="DV8" s="2"/>
      <c r="DW8" s="2"/>
      <c r="DX8" s="2"/>
      <c r="DY8" s="2"/>
      <c r="DZ8" s="2"/>
      <c r="EA8" s="2"/>
      <c r="EB8" s="2"/>
      <c r="EC8" s="2"/>
      <c r="ED8" s="2"/>
      <c r="EE8" s="2"/>
      <c r="EF8" s="2"/>
      <c r="EG8" s="2"/>
      <c r="EH8" s="2"/>
      <c r="EI8" s="2"/>
      <c r="EJ8" s="2"/>
    </row>
    <row r="9" spans="1:140" ht="6" customHeight="1" x14ac:dyDescent="0.15">
      <c r="A9" s="1"/>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O9" s="2"/>
      <c r="CP9" s="2"/>
      <c r="CQ9" s="2"/>
      <c r="CR9" s="2"/>
      <c r="CS9" s="2"/>
      <c r="CT9" s="2"/>
      <c r="CU9" s="2"/>
      <c r="CV9" s="2"/>
      <c r="DM9" s="2"/>
      <c r="DN9" s="2"/>
      <c r="DO9" s="2"/>
      <c r="DP9" s="2"/>
      <c r="DQ9" s="2"/>
      <c r="DR9" s="2"/>
      <c r="DS9" s="2"/>
      <c r="DT9" s="2"/>
      <c r="DU9" s="2"/>
      <c r="DV9" s="2"/>
      <c r="DW9" s="2"/>
      <c r="DX9" s="2"/>
      <c r="DY9" s="2"/>
      <c r="DZ9" s="2"/>
      <c r="EA9" s="2"/>
      <c r="EB9" s="2"/>
      <c r="EC9" s="2"/>
      <c r="ED9" s="2"/>
      <c r="EE9" s="2"/>
      <c r="EF9" s="2"/>
      <c r="EG9" s="2"/>
      <c r="EH9" s="2"/>
      <c r="EI9" s="2"/>
      <c r="EJ9" s="2"/>
    </row>
    <row r="10" spans="1:140" ht="6" customHeight="1" x14ac:dyDescent="0.15">
      <c r="A10" s="1"/>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O10" s="2"/>
      <c r="CP10" s="2"/>
      <c r="CQ10" s="2"/>
      <c r="CR10" s="2"/>
      <c r="CS10" s="2"/>
      <c r="CT10" s="2"/>
      <c r="CU10" s="2"/>
      <c r="CV10" s="2"/>
      <c r="DM10" s="2"/>
      <c r="DN10" s="2"/>
      <c r="DO10" s="2"/>
      <c r="DP10" s="2"/>
      <c r="DQ10" s="2"/>
      <c r="DR10" s="2"/>
      <c r="DS10" s="2"/>
      <c r="DT10" s="2"/>
      <c r="DU10" s="2"/>
      <c r="DV10" s="2"/>
      <c r="DW10" s="2"/>
      <c r="DX10" s="2"/>
      <c r="DY10" s="2"/>
      <c r="DZ10" s="2"/>
      <c r="EA10" s="2"/>
      <c r="EB10" s="2"/>
      <c r="EC10" s="2"/>
      <c r="ED10" s="2"/>
      <c r="EE10" s="2"/>
      <c r="EF10" s="2"/>
      <c r="EG10" s="2"/>
      <c r="EH10" s="2"/>
      <c r="EI10" s="2"/>
      <c r="EJ10" s="2"/>
    </row>
    <row r="11" spans="1:140" ht="6" customHeight="1" x14ac:dyDescent="0.15">
      <c r="A11" s="1"/>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O11" s="2"/>
      <c r="CP11" s="2"/>
      <c r="CQ11" s="2"/>
      <c r="CR11" s="2"/>
      <c r="CS11" s="2"/>
      <c r="CT11" s="2"/>
      <c r="CU11" s="2"/>
      <c r="CV11" s="2"/>
      <c r="DM11" s="2"/>
      <c r="DN11" s="2"/>
      <c r="DO11" s="2"/>
      <c r="DP11" s="2"/>
      <c r="DQ11" s="2"/>
      <c r="DR11" s="2"/>
      <c r="DS11" s="2"/>
      <c r="DT11" s="2"/>
      <c r="DU11" s="2"/>
      <c r="DV11" s="2"/>
      <c r="DW11" s="2"/>
      <c r="DX11" s="2"/>
      <c r="DY11" s="2"/>
      <c r="DZ11" s="2"/>
      <c r="EA11" s="2"/>
      <c r="EB11" s="2"/>
      <c r="EC11" s="2"/>
      <c r="ED11" s="2"/>
      <c r="EE11" s="2"/>
      <c r="EF11" s="2"/>
      <c r="EG11" s="2"/>
      <c r="EH11" s="2"/>
      <c r="EI11" s="2"/>
      <c r="EJ11" s="2"/>
    </row>
    <row r="12" spans="1:140" ht="6" customHeight="1" x14ac:dyDescent="0.15">
      <c r="A12" s="1"/>
      <c r="B12" s="9"/>
      <c r="C12" s="10" t="s">
        <v>2</v>
      </c>
      <c r="D12" s="10"/>
      <c r="E12" s="10"/>
      <c r="F12" s="10"/>
      <c r="G12" s="10"/>
      <c r="H12" s="10"/>
      <c r="I12" s="10"/>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11"/>
      <c r="AU12" s="11"/>
      <c r="AV12" s="11"/>
      <c r="AW12" s="12"/>
      <c r="AX12" s="12"/>
      <c r="AY12" s="12"/>
      <c r="AZ12" s="12"/>
      <c r="BA12" s="12"/>
      <c r="BB12" s="12"/>
      <c r="BC12" s="12"/>
      <c r="BD12" s="12"/>
      <c r="BE12" s="12"/>
      <c r="BF12" s="12"/>
      <c r="BG12" s="12"/>
      <c r="BH12" s="12"/>
      <c r="BI12" s="12"/>
      <c r="BJ12" s="13"/>
      <c r="BK12" s="13"/>
      <c r="BL12" s="13"/>
      <c r="BM12" s="13"/>
      <c r="BN12" s="13"/>
      <c r="BO12" s="13"/>
      <c r="BP12" s="13"/>
      <c r="BQ12" s="13"/>
      <c r="BR12" s="13"/>
      <c r="BS12" s="12"/>
      <c r="BT12" s="12"/>
      <c r="BU12" s="12"/>
      <c r="BV12" s="12"/>
      <c r="BW12" s="12"/>
      <c r="BX12" s="12"/>
      <c r="BY12" s="12"/>
      <c r="BZ12" s="12"/>
      <c r="CA12" s="12"/>
      <c r="CB12" s="12"/>
      <c r="CC12" s="12"/>
      <c r="CD12" s="12"/>
      <c r="CE12" s="12"/>
      <c r="CF12" s="12"/>
      <c r="CG12" s="12"/>
      <c r="CH12" s="12"/>
      <c r="CI12" s="12"/>
      <c r="CJ12" s="12"/>
      <c r="CK12" s="12"/>
      <c r="CL12" s="12"/>
      <c r="CO12" s="2"/>
      <c r="CP12" s="2"/>
      <c r="CQ12" s="2"/>
      <c r="CR12" s="2"/>
      <c r="CS12" s="2"/>
      <c r="CT12" s="2"/>
      <c r="CU12" s="2"/>
      <c r="CV12" s="2"/>
      <c r="DM12" s="2"/>
      <c r="DN12" s="2"/>
      <c r="DO12" s="2"/>
      <c r="DP12" s="2"/>
      <c r="DQ12" s="2"/>
      <c r="DR12" s="2"/>
      <c r="DS12" s="2"/>
      <c r="DT12" s="2"/>
      <c r="DU12" s="2"/>
      <c r="DV12" s="2"/>
      <c r="DW12" s="2"/>
      <c r="DX12" s="2"/>
      <c r="DY12" s="2"/>
      <c r="DZ12" s="2"/>
      <c r="EA12" s="2"/>
      <c r="EB12" s="2"/>
      <c r="EC12" s="2"/>
      <c r="ED12" s="2"/>
      <c r="EE12" s="2"/>
      <c r="EF12" s="2"/>
      <c r="EG12" s="2"/>
      <c r="EH12" s="2"/>
      <c r="EI12" s="2"/>
      <c r="EJ12" s="2"/>
    </row>
    <row r="13" spans="1:140" ht="6" customHeight="1" x14ac:dyDescent="0.15">
      <c r="A13" s="1"/>
      <c r="B13" s="9"/>
      <c r="C13" s="10"/>
      <c r="D13" s="10"/>
      <c r="E13" s="10"/>
      <c r="F13" s="10"/>
      <c r="G13" s="10"/>
      <c r="H13" s="10"/>
      <c r="I13" s="10"/>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7"/>
      <c r="AO13" s="14" t="s">
        <v>3</v>
      </c>
      <c r="AP13" s="14"/>
      <c r="AQ13" s="14"/>
      <c r="AR13" s="14"/>
      <c r="AS13" s="14"/>
      <c r="AT13" s="14"/>
      <c r="AU13" s="14"/>
      <c r="AV13" s="14"/>
      <c r="AW13" s="14" t="s">
        <v>4</v>
      </c>
      <c r="AX13" s="14"/>
      <c r="AY13" s="14"/>
      <c r="AZ13" s="14"/>
      <c r="BA13" s="14"/>
      <c r="BB13" s="14"/>
      <c r="BC13" s="15"/>
      <c r="BD13" s="15"/>
      <c r="BE13" s="15"/>
      <c r="BF13" s="15"/>
      <c r="BG13" s="15"/>
      <c r="BH13" s="16" t="s">
        <v>5</v>
      </c>
      <c r="BI13" s="16"/>
      <c r="BJ13" s="16"/>
      <c r="BK13" s="15"/>
      <c r="BL13" s="15"/>
      <c r="BM13" s="15"/>
      <c r="BN13" s="15"/>
      <c r="BO13" s="15"/>
      <c r="BP13" s="16" t="s">
        <v>6</v>
      </c>
      <c r="BQ13" s="16"/>
      <c r="BR13" s="16"/>
      <c r="BS13" s="15"/>
      <c r="BT13" s="15"/>
      <c r="BU13" s="15"/>
      <c r="BV13" s="15"/>
      <c r="BW13" s="15"/>
      <c r="BX13" s="16" t="s">
        <v>7</v>
      </c>
      <c r="BY13" s="16"/>
      <c r="BZ13" s="16"/>
      <c r="CA13" s="17"/>
      <c r="CB13" s="17"/>
      <c r="CC13" s="17"/>
      <c r="CD13" s="17"/>
      <c r="CE13" s="17"/>
      <c r="CF13" s="17"/>
      <c r="CG13" s="17"/>
      <c r="CH13" s="17"/>
      <c r="CI13" s="17"/>
      <c r="CJ13" s="17"/>
      <c r="CK13" s="12"/>
      <c r="CL13" s="12"/>
      <c r="CO13" s="2"/>
      <c r="CP13" s="2"/>
      <c r="CQ13" s="2"/>
      <c r="CR13" s="2"/>
      <c r="CS13" s="2"/>
      <c r="CT13" s="2"/>
      <c r="CU13" s="2"/>
      <c r="CV13" s="2"/>
      <c r="DM13" s="2"/>
      <c r="DN13" s="2"/>
      <c r="DO13" s="2"/>
      <c r="DP13" s="2"/>
      <c r="DQ13" s="2"/>
      <c r="DR13" s="2"/>
      <c r="DS13" s="2"/>
      <c r="DT13" s="2"/>
      <c r="DU13" s="2"/>
      <c r="DV13" s="2"/>
      <c r="DW13" s="2"/>
      <c r="DX13" s="2"/>
      <c r="DY13" s="2"/>
      <c r="DZ13" s="2"/>
      <c r="EA13" s="2"/>
      <c r="EB13" s="2"/>
      <c r="EC13" s="2"/>
      <c r="ED13" s="2"/>
      <c r="EE13" s="2"/>
      <c r="EF13" s="2"/>
      <c r="EG13" s="2"/>
      <c r="EH13" s="2"/>
      <c r="EI13" s="2"/>
      <c r="EJ13" s="2"/>
    </row>
    <row r="14" spans="1:140" ht="6" customHeight="1" x14ac:dyDescent="0.15">
      <c r="A14" s="1"/>
      <c r="B14" s="9"/>
      <c r="C14" s="10"/>
      <c r="D14" s="10"/>
      <c r="E14" s="10"/>
      <c r="F14" s="10"/>
      <c r="G14" s="10"/>
      <c r="H14" s="10"/>
      <c r="I14" s="10"/>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7"/>
      <c r="AO14" s="14"/>
      <c r="AP14" s="14"/>
      <c r="AQ14" s="14"/>
      <c r="AR14" s="14"/>
      <c r="AS14" s="14"/>
      <c r="AT14" s="14"/>
      <c r="AU14" s="14"/>
      <c r="AV14" s="14"/>
      <c r="AW14" s="14"/>
      <c r="AX14" s="14"/>
      <c r="AY14" s="14"/>
      <c r="AZ14" s="14"/>
      <c r="BA14" s="14"/>
      <c r="BB14" s="14"/>
      <c r="BC14" s="15"/>
      <c r="BD14" s="15"/>
      <c r="BE14" s="15"/>
      <c r="BF14" s="15"/>
      <c r="BG14" s="15"/>
      <c r="BH14" s="16"/>
      <c r="BI14" s="16"/>
      <c r="BJ14" s="16"/>
      <c r="BK14" s="15"/>
      <c r="BL14" s="15"/>
      <c r="BM14" s="15"/>
      <c r="BN14" s="15"/>
      <c r="BO14" s="15"/>
      <c r="BP14" s="16"/>
      <c r="BQ14" s="16"/>
      <c r="BR14" s="16"/>
      <c r="BS14" s="15"/>
      <c r="BT14" s="15"/>
      <c r="BU14" s="15"/>
      <c r="BV14" s="15"/>
      <c r="BW14" s="15"/>
      <c r="BX14" s="16"/>
      <c r="BY14" s="16"/>
      <c r="BZ14" s="16"/>
      <c r="CA14" s="17"/>
      <c r="CB14" s="17"/>
      <c r="CC14" s="17"/>
      <c r="CD14" s="17"/>
      <c r="CE14" s="17"/>
      <c r="CF14" s="17"/>
      <c r="CG14" s="17"/>
      <c r="CH14" s="17"/>
      <c r="CI14" s="17"/>
      <c r="CJ14" s="17"/>
      <c r="CK14" s="12"/>
      <c r="CL14" s="12"/>
      <c r="CO14" s="2"/>
      <c r="CP14" s="2"/>
      <c r="CQ14" s="2"/>
      <c r="CR14" s="2"/>
      <c r="CS14" s="2"/>
      <c r="CT14" s="2"/>
      <c r="CU14" s="2"/>
      <c r="CV14" s="2"/>
      <c r="DM14" s="2"/>
      <c r="DN14" s="2"/>
      <c r="DO14" s="2"/>
      <c r="DP14" s="2"/>
      <c r="DQ14" s="2"/>
      <c r="DR14" s="2"/>
      <c r="DS14" s="2"/>
      <c r="DT14" s="2"/>
      <c r="DU14" s="2"/>
      <c r="DV14" s="2"/>
      <c r="DW14" s="2"/>
      <c r="DX14" s="2"/>
      <c r="DY14" s="2"/>
      <c r="DZ14" s="2"/>
      <c r="EA14" s="2"/>
      <c r="EB14" s="2"/>
      <c r="EC14" s="2"/>
      <c r="ED14" s="2"/>
      <c r="EE14" s="2"/>
      <c r="EF14" s="2"/>
      <c r="EG14" s="2"/>
      <c r="EH14" s="2"/>
      <c r="EI14" s="2"/>
      <c r="EJ14" s="2"/>
    </row>
    <row r="15" spans="1:140" ht="6" customHeight="1" x14ac:dyDescent="0.15">
      <c r="A15" s="1"/>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7"/>
      <c r="AO15" s="18"/>
      <c r="AP15" s="18"/>
      <c r="AQ15" s="18"/>
      <c r="AR15" s="18"/>
      <c r="AS15" s="18"/>
      <c r="AT15" s="18"/>
      <c r="AU15" s="18"/>
      <c r="AV15" s="18"/>
      <c r="AW15" s="18"/>
      <c r="AX15" s="18"/>
      <c r="AY15" s="18"/>
      <c r="AZ15" s="18"/>
      <c r="BA15" s="18"/>
      <c r="BB15" s="18"/>
      <c r="BC15" s="19"/>
      <c r="BD15" s="19"/>
      <c r="BE15" s="19"/>
      <c r="BF15" s="19"/>
      <c r="BG15" s="19"/>
      <c r="BH15" s="20"/>
      <c r="BI15" s="20"/>
      <c r="BJ15" s="20"/>
      <c r="BK15" s="19"/>
      <c r="BL15" s="19"/>
      <c r="BM15" s="19"/>
      <c r="BN15" s="19"/>
      <c r="BO15" s="19"/>
      <c r="BP15" s="20"/>
      <c r="BQ15" s="20"/>
      <c r="BR15" s="20"/>
      <c r="BS15" s="19"/>
      <c r="BT15" s="19"/>
      <c r="BU15" s="19"/>
      <c r="BV15" s="19"/>
      <c r="BW15" s="19"/>
      <c r="BX15" s="20"/>
      <c r="BY15" s="20"/>
      <c r="BZ15" s="20"/>
      <c r="CA15" s="21"/>
      <c r="CB15" s="21"/>
      <c r="CC15" s="21"/>
      <c r="CD15" s="21"/>
      <c r="CE15" s="21"/>
      <c r="CF15" s="21"/>
      <c r="CG15" s="21"/>
      <c r="CH15" s="21"/>
      <c r="CI15" s="21"/>
      <c r="CJ15" s="21"/>
      <c r="CK15" s="12"/>
      <c r="CL15" s="12"/>
      <c r="CO15" s="2"/>
      <c r="CP15" s="2"/>
      <c r="CQ15" s="2"/>
      <c r="CR15" s="2"/>
      <c r="CS15" s="2"/>
      <c r="CT15" s="2"/>
      <c r="CU15" s="2"/>
      <c r="CV15" s="2"/>
      <c r="DM15" s="2"/>
      <c r="DN15" s="2"/>
      <c r="DO15" s="2"/>
      <c r="DP15" s="2"/>
      <c r="DQ15" s="2"/>
      <c r="DR15" s="2"/>
      <c r="DS15" s="2"/>
      <c r="DT15" s="2"/>
      <c r="DU15" s="2"/>
      <c r="DV15" s="2"/>
      <c r="DW15" s="2"/>
      <c r="DX15" s="2"/>
      <c r="DY15" s="2"/>
      <c r="DZ15" s="2"/>
      <c r="EA15" s="2"/>
      <c r="EB15" s="2"/>
      <c r="EC15" s="2"/>
      <c r="ED15" s="2"/>
      <c r="EE15" s="2"/>
      <c r="EF15" s="2"/>
      <c r="EG15" s="2"/>
      <c r="EH15" s="2"/>
      <c r="EI15" s="2"/>
      <c r="EJ15" s="2"/>
    </row>
    <row r="16" spans="1:140" ht="6" customHeight="1" x14ac:dyDescent="0.15">
      <c r="A16" s="1"/>
      <c r="B16" s="22"/>
      <c r="C16" s="22"/>
      <c r="D16" s="22"/>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4" t="s">
        <v>8</v>
      </c>
      <c r="AG16" s="24"/>
      <c r="AH16" s="24"/>
      <c r="AI16" s="24"/>
      <c r="AJ16" s="25"/>
      <c r="AK16" s="25"/>
      <c r="AL16" s="26"/>
      <c r="AM16" s="26"/>
      <c r="AN16" s="12"/>
      <c r="AO16" s="27" t="s">
        <v>9</v>
      </c>
      <c r="AP16" s="27"/>
      <c r="AQ16" s="27"/>
      <c r="AR16" s="27"/>
      <c r="AS16" s="27"/>
      <c r="AT16" s="27"/>
      <c r="AU16" s="27"/>
      <c r="AV16" s="27"/>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9" t="s">
        <v>10</v>
      </c>
      <c r="BU16" s="29"/>
      <c r="BV16" s="29"/>
      <c r="BW16" s="29"/>
      <c r="BX16" s="29"/>
      <c r="BY16" s="29"/>
      <c r="BZ16" s="30"/>
      <c r="CA16" s="30"/>
      <c r="CB16" s="30"/>
      <c r="CC16" s="30"/>
      <c r="CD16" s="30"/>
      <c r="CE16" s="30"/>
      <c r="CF16" s="30"/>
      <c r="CG16" s="30"/>
      <c r="CH16" s="30"/>
      <c r="CI16" s="30"/>
      <c r="CJ16" s="29" t="s">
        <v>11</v>
      </c>
      <c r="CK16" s="12"/>
      <c r="CL16" s="12"/>
      <c r="CO16" s="2"/>
      <c r="CP16" s="2"/>
      <c r="CQ16" s="2"/>
      <c r="CR16" s="2"/>
      <c r="CS16" s="2"/>
      <c r="CT16" s="2"/>
      <c r="CU16" s="2"/>
      <c r="CV16" s="2"/>
      <c r="DM16" s="2"/>
      <c r="DN16" s="2"/>
      <c r="DO16" s="2"/>
      <c r="DP16" s="2"/>
      <c r="DQ16" s="2"/>
      <c r="DR16" s="2"/>
      <c r="DS16" s="2"/>
      <c r="DT16" s="2"/>
      <c r="DU16" s="2"/>
      <c r="DV16" s="2"/>
      <c r="DW16" s="2"/>
      <c r="DX16" s="2"/>
      <c r="DY16" s="2"/>
      <c r="DZ16" s="2"/>
      <c r="EA16" s="2"/>
      <c r="EB16" s="2"/>
      <c r="EC16" s="2"/>
      <c r="ED16" s="2"/>
      <c r="EE16" s="2"/>
      <c r="EF16" s="2"/>
      <c r="EG16" s="2"/>
      <c r="EH16" s="2"/>
      <c r="EI16" s="2"/>
      <c r="EJ16" s="2"/>
    </row>
    <row r="17" spans="1:140" ht="6" customHeight="1" x14ac:dyDescent="0.15">
      <c r="A17" s="1"/>
      <c r="B17" s="12"/>
      <c r="C17" s="12"/>
      <c r="D17" s="31"/>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4"/>
      <c r="AG17" s="24"/>
      <c r="AH17" s="24"/>
      <c r="AI17" s="24"/>
      <c r="AJ17" s="25"/>
      <c r="AK17" s="25"/>
      <c r="AL17" s="26"/>
      <c r="AM17" s="26"/>
      <c r="AN17" s="12"/>
      <c r="AO17" s="14"/>
      <c r="AP17" s="14"/>
      <c r="AQ17" s="14"/>
      <c r="AR17" s="14"/>
      <c r="AS17" s="14"/>
      <c r="AT17" s="14"/>
      <c r="AU17" s="14"/>
      <c r="AV17" s="14"/>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3"/>
      <c r="BU17" s="33"/>
      <c r="BV17" s="33"/>
      <c r="BW17" s="33"/>
      <c r="BX17" s="33"/>
      <c r="BY17" s="33"/>
      <c r="BZ17" s="34"/>
      <c r="CA17" s="34"/>
      <c r="CB17" s="34"/>
      <c r="CC17" s="34"/>
      <c r="CD17" s="34"/>
      <c r="CE17" s="34"/>
      <c r="CF17" s="34"/>
      <c r="CG17" s="34"/>
      <c r="CH17" s="34"/>
      <c r="CI17" s="34"/>
      <c r="CJ17" s="33"/>
      <c r="CK17" s="12"/>
      <c r="CL17" s="12"/>
      <c r="CO17" s="2"/>
      <c r="CP17" s="2"/>
      <c r="CQ17" s="2"/>
      <c r="CR17" s="2"/>
      <c r="CS17" s="2"/>
      <c r="CT17" s="2"/>
      <c r="CU17" s="2"/>
      <c r="CV17" s="2"/>
      <c r="DM17" s="2"/>
      <c r="DN17" s="2"/>
      <c r="DO17" s="2"/>
      <c r="DP17" s="2"/>
      <c r="DQ17" s="2"/>
      <c r="DR17" s="2"/>
      <c r="DS17" s="2"/>
      <c r="DT17" s="2"/>
      <c r="DU17" s="2"/>
      <c r="DV17" s="2"/>
      <c r="DW17" s="2"/>
      <c r="DX17" s="2"/>
      <c r="DY17" s="2"/>
      <c r="DZ17" s="2"/>
      <c r="EA17" s="2"/>
      <c r="EB17" s="2"/>
      <c r="EC17" s="2"/>
      <c r="ED17" s="2"/>
      <c r="EE17" s="2"/>
      <c r="EF17" s="2"/>
      <c r="EG17" s="2"/>
      <c r="EH17" s="2"/>
      <c r="EI17" s="2"/>
      <c r="EJ17" s="2"/>
    </row>
    <row r="18" spans="1:140" ht="6.6" customHeight="1" x14ac:dyDescent="0.15">
      <c r="A18" s="1"/>
      <c r="B18" s="12"/>
      <c r="C18" s="12"/>
      <c r="D18" s="31"/>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4"/>
      <c r="AG18" s="24"/>
      <c r="AH18" s="24"/>
      <c r="AI18" s="24"/>
      <c r="AJ18" s="25"/>
      <c r="AK18" s="25"/>
      <c r="AL18" s="26"/>
      <c r="AM18" s="26"/>
      <c r="AN18" s="12"/>
      <c r="AO18" s="18"/>
      <c r="AP18" s="18"/>
      <c r="AQ18" s="18"/>
      <c r="AR18" s="18"/>
      <c r="AS18" s="18"/>
      <c r="AT18" s="18"/>
      <c r="AU18" s="18"/>
      <c r="AV18" s="18"/>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6"/>
      <c r="BU18" s="36"/>
      <c r="BV18" s="36"/>
      <c r="BW18" s="36"/>
      <c r="BX18" s="36"/>
      <c r="BY18" s="36"/>
      <c r="BZ18" s="37"/>
      <c r="CA18" s="37"/>
      <c r="CB18" s="37"/>
      <c r="CC18" s="37"/>
      <c r="CD18" s="37"/>
      <c r="CE18" s="37"/>
      <c r="CF18" s="37"/>
      <c r="CG18" s="37"/>
      <c r="CH18" s="37"/>
      <c r="CI18" s="37"/>
      <c r="CJ18" s="36"/>
      <c r="CK18" s="12"/>
      <c r="CL18" s="12"/>
      <c r="CO18" s="2"/>
      <c r="CP18" s="2"/>
      <c r="CQ18" s="2"/>
      <c r="CR18" s="2"/>
      <c r="CS18" s="2"/>
      <c r="CT18" s="2"/>
      <c r="CU18" s="2"/>
      <c r="CV18" s="2"/>
      <c r="DM18" s="2"/>
      <c r="DN18" s="2"/>
      <c r="DO18" s="2"/>
      <c r="DP18" s="2"/>
      <c r="DQ18" s="2"/>
      <c r="DR18" s="2"/>
      <c r="DS18" s="2"/>
      <c r="DT18" s="2"/>
      <c r="DU18" s="2"/>
      <c r="DV18" s="2"/>
      <c r="DW18" s="2"/>
      <c r="DX18" s="2"/>
      <c r="DY18" s="2"/>
      <c r="DZ18" s="2"/>
      <c r="EA18" s="2"/>
      <c r="EB18" s="2"/>
      <c r="EC18" s="2"/>
      <c r="ED18" s="2"/>
      <c r="EE18" s="2"/>
      <c r="EF18" s="2"/>
      <c r="EG18" s="2"/>
      <c r="EH18" s="2"/>
      <c r="EI18" s="2"/>
      <c r="EJ18" s="2"/>
    </row>
    <row r="19" spans="1:140" ht="6.6" customHeight="1" x14ac:dyDescent="0.15">
      <c r="A19" s="1"/>
      <c r="B19" s="12"/>
      <c r="C19" s="12"/>
      <c r="D19" s="31"/>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9"/>
      <c r="AG19" s="39"/>
      <c r="AH19" s="39"/>
      <c r="AI19" s="39"/>
      <c r="AJ19" s="25"/>
      <c r="AK19" s="25"/>
      <c r="AL19" s="26"/>
      <c r="AM19" s="26"/>
      <c r="AN19" s="12"/>
      <c r="AO19" s="27" t="s">
        <v>12</v>
      </c>
      <c r="AP19" s="27"/>
      <c r="AQ19" s="27"/>
      <c r="AR19" s="27"/>
      <c r="AS19" s="27"/>
      <c r="AT19" s="27"/>
      <c r="AU19" s="27"/>
      <c r="AV19" s="27"/>
      <c r="AW19" s="40" t="s">
        <v>13</v>
      </c>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30" t="s">
        <v>11</v>
      </c>
      <c r="CK19" s="12"/>
      <c r="CL19" s="12"/>
      <c r="CO19" s="2"/>
      <c r="CP19" s="2"/>
      <c r="CQ19" s="2"/>
      <c r="CR19" s="2"/>
      <c r="CS19" s="2"/>
      <c r="CT19" s="2"/>
      <c r="CU19" s="2"/>
      <c r="CV19" s="2"/>
      <c r="DM19" s="2"/>
      <c r="DN19" s="2"/>
      <c r="DO19" s="2"/>
      <c r="DP19" s="2"/>
      <c r="DQ19" s="2"/>
      <c r="DR19" s="2"/>
      <c r="DS19" s="2"/>
      <c r="DT19" s="2"/>
      <c r="DU19" s="2"/>
      <c r="DV19" s="2"/>
      <c r="DW19" s="2"/>
      <c r="DX19" s="2"/>
      <c r="DY19" s="2"/>
      <c r="DZ19" s="2"/>
      <c r="EA19" s="2"/>
      <c r="EB19" s="2"/>
      <c r="EC19" s="2"/>
      <c r="ED19" s="2"/>
      <c r="EE19" s="2"/>
      <c r="EF19" s="2"/>
      <c r="EG19" s="2"/>
      <c r="EH19" s="2"/>
      <c r="EI19" s="2"/>
      <c r="EJ19" s="2"/>
    </row>
    <row r="20" spans="1:140" ht="6" customHeight="1" x14ac:dyDescent="0.15">
      <c r="A20" s="1"/>
      <c r="B20" s="41"/>
      <c r="C20" s="41"/>
      <c r="D20" s="41"/>
      <c r="E20" s="41"/>
      <c r="F20" s="41"/>
      <c r="G20" s="41"/>
      <c r="H20" s="41"/>
      <c r="I20" s="41"/>
      <c r="J20" s="41"/>
      <c r="K20" s="41"/>
      <c r="L20" s="41"/>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4"/>
      <c r="AP20" s="14"/>
      <c r="AQ20" s="14"/>
      <c r="AR20" s="14"/>
      <c r="AS20" s="14"/>
      <c r="AT20" s="14"/>
      <c r="AU20" s="14"/>
      <c r="AV20" s="14"/>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B20" s="42"/>
      <c r="CC20" s="42"/>
      <c r="CD20" s="42"/>
      <c r="CE20" s="42"/>
      <c r="CF20" s="42"/>
      <c r="CG20" s="42"/>
      <c r="CH20" s="42"/>
      <c r="CI20" s="42"/>
      <c r="CJ20" s="34"/>
      <c r="CK20" s="12"/>
      <c r="CL20" s="12"/>
      <c r="CO20" s="2"/>
      <c r="CP20" s="2"/>
      <c r="CQ20" s="2"/>
      <c r="CR20" s="2"/>
      <c r="CS20" s="2"/>
      <c r="CT20" s="2"/>
      <c r="CU20" s="2"/>
      <c r="CV20" s="2"/>
      <c r="DM20" s="2"/>
      <c r="DN20" s="2"/>
      <c r="DO20" s="2"/>
      <c r="DP20" s="2"/>
      <c r="DQ20" s="2"/>
      <c r="DR20" s="2"/>
      <c r="DS20" s="2"/>
      <c r="DT20" s="2"/>
      <c r="DU20" s="2"/>
      <c r="DV20" s="2"/>
      <c r="DW20" s="2"/>
      <c r="DX20" s="2"/>
      <c r="DY20" s="2"/>
      <c r="DZ20" s="2"/>
      <c r="EA20" s="2"/>
      <c r="EB20" s="2"/>
      <c r="EC20" s="2"/>
      <c r="ED20" s="2"/>
      <c r="EE20" s="2"/>
      <c r="EF20" s="2"/>
      <c r="EG20" s="2"/>
      <c r="EH20" s="2"/>
      <c r="EI20" s="2"/>
      <c r="EJ20" s="2"/>
    </row>
    <row r="21" spans="1:140" ht="6" customHeight="1" x14ac:dyDescent="0.15">
      <c r="A21" s="1"/>
      <c r="B21" s="41"/>
      <c r="C21" s="41"/>
      <c r="D21" s="41"/>
      <c r="E21" s="41"/>
      <c r="F21" s="41"/>
      <c r="G21" s="41"/>
      <c r="H21" s="41"/>
      <c r="I21" s="41"/>
      <c r="J21" s="41"/>
      <c r="K21" s="41"/>
      <c r="L21" s="41"/>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8"/>
      <c r="AP21" s="18"/>
      <c r="AQ21" s="18"/>
      <c r="AR21" s="18"/>
      <c r="AS21" s="18"/>
      <c r="AT21" s="18"/>
      <c r="AU21" s="18"/>
      <c r="AV21" s="18"/>
      <c r="AW21" s="43"/>
      <c r="AX21" s="43"/>
      <c r="AY21" s="43"/>
      <c r="AZ21" s="43"/>
      <c r="BA21" s="43"/>
      <c r="BB21" s="43"/>
      <c r="BC21" s="43"/>
      <c r="BD21" s="43"/>
      <c r="BE21" s="43"/>
      <c r="BF21" s="43"/>
      <c r="BG21" s="43"/>
      <c r="BH21" s="43"/>
      <c r="BI21" s="43"/>
      <c r="BJ21" s="43"/>
      <c r="BK21" s="43"/>
      <c r="BL21" s="43"/>
      <c r="BM21" s="43"/>
      <c r="BN21" s="43"/>
      <c r="BO21" s="43"/>
      <c r="BP21" s="43"/>
      <c r="BQ21" s="43"/>
      <c r="BR21" s="43"/>
      <c r="BS21" s="43"/>
      <c r="BT21" s="43"/>
      <c r="BU21" s="43"/>
      <c r="BV21" s="43"/>
      <c r="BW21" s="43"/>
      <c r="BX21" s="43"/>
      <c r="BY21" s="43"/>
      <c r="BZ21" s="43"/>
      <c r="CA21" s="43"/>
      <c r="CB21" s="43"/>
      <c r="CC21" s="43"/>
      <c r="CD21" s="43"/>
      <c r="CE21" s="43"/>
      <c r="CF21" s="43"/>
      <c r="CG21" s="43"/>
      <c r="CH21" s="43"/>
      <c r="CI21" s="43"/>
      <c r="CJ21" s="37"/>
      <c r="CK21" s="12"/>
      <c r="CL21" s="12"/>
      <c r="CO21" s="2"/>
      <c r="CP21" s="2"/>
      <c r="CQ21" s="2"/>
      <c r="CR21" s="2"/>
      <c r="CS21" s="2"/>
      <c r="CT21" s="2"/>
      <c r="CU21" s="2"/>
      <c r="CV21" s="2"/>
      <c r="DB21" s="44"/>
      <c r="DM21" s="2"/>
      <c r="DN21" s="2"/>
      <c r="DO21" s="2"/>
      <c r="DP21" s="2"/>
      <c r="DQ21" s="2"/>
      <c r="DR21" s="2"/>
      <c r="DS21" s="2"/>
      <c r="DT21" s="2"/>
      <c r="DU21" s="2"/>
      <c r="DV21" s="2"/>
      <c r="DW21" s="2"/>
      <c r="DX21" s="2"/>
      <c r="DY21" s="2"/>
      <c r="DZ21" s="2"/>
      <c r="EA21" s="2"/>
      <c r="EB21" s="2"/>
      <c r="EC21" s="2"/>
      <c r="ED21" s="2"/>
      <c r="EE21" s="2"/>
      <c r="EF21" s="2"/>
      <c r="EG21" s="2"/>
      <c r="EH21" s="2"/>
      <c r="EI21" s="2"/>
      <c r="EJ21" s="2"/>
    </row>
    <row r="22" spans="1:140" ht="6" customHeight="1" x14ac:dyDescent="0.15">
      <c r="A22" s="1"/>
      <c r="B22" s="45"/>
      <c r="C22" s="45"/>
      <c r="D22" s="45"/>
      <c r="E22" s="45"/>
      <c r="F22" s="45"/>
      <c r="G22" s="45"/>
      <c r="H22" s="45"/>
      <c r="I22" s="45"/>
      <c r="J22" s="45"/>
      <c r="K22" s="45"/>
      <c r="L22" s="45"/>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O22" s="2"/>
      <c r="CP22" s="2"/>
      <c r="CQ22" s="2"/>
      <c r="CR22" s="2"/>
      <c r="CS22" s="2"/>
      <c r="CT22" s="2"/>
      <c r="CU22" s="2"/>
      <c r="CV22" s="2"/>
      <c r="DM22" s="2"/>
      <c r="DN22" s="2"/>
      <c r="DO22" s="2"/>
      <c r="DP22" s="2"/>
      <c r="DQ22" s="2"/>
      <c r="DR22" s="2"/>
      <c r="DS22" s="2"/>
      <c r="DT22" s="2"/>
      <c r="DU22" s="2"/>
      <c r="DV22" s="2"/>
      <c r="DW22" s="2"/>
      <c r="DX22" s="2"/>
      <c r="DY22" s="2"/>
      <c r="DZ22" s="2"/>
      <c r="EA22" s="2"/>
      <c r="EB22" s="2"/>
      <c r="EC22" s="2"/>
      <c r="ED22" s="2"/>
      <c r="EE22" s="2"/>
      <c r="EF22" s="2"/>
      <c r="EG22" s="2"/>
      <c r="EH22" s="2"/>
      <c r="EI22" s="2"/>
      <c r="EJ22" s="2"/>
    </row>
    <row r="23" spans="1:140" ht="5.0999999999999996" customHeight="1" x14ac:dyDescent="0.15">
      <c r="A23" s="1"/>
      <c r="B23" s="46" t="s">
        <v>14</v>
      </c>
      <c r="C23" s="47"/>
      <c r="D23" s="48" t="s">
        <v>15</v>
      </c>
      <c r="E23" s="47"/>
      <c r="F23" s="49" t="s">
        <v>16</v>
      </c>
      <c r="G23" s="50"/>
      <c r="H23" s="50"/>
      <c r="I23" s="50"/>
      <c r="J23" s="51" t="str">
        <f>PHONETIC(J27)</f>
        <v/>
      </c>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2"/>
      <c r="AN23" s="53" t="s">
        <v>17</v>
      </c>
      <c r="AO23" s="54" t="s">
        <v>18</v>
      </c>
      <c r="AP23" s="52"/>
      <c r="AQ23" s="52"/>
      <c r="AR23" s="52"/>
      <c r="AS23" s="52"/>
      <c r="AT23" s="52"/>
      <c r="AU23" s="52"/>
      <c r="AV23" s="52"/>
      <c r="AW23" s="55"/>
      <c r="AX23" s="56" t="s">
        <v>19</v>
      </c>
      <c r="AY23" s="57"/>
      <c r="AZ23" s="57"/>
      <c r="BA23" s="57"/>
      <c r="BB23" s="57"/>
      <c r="BC23" s="57"/>
      <c r="BD23" s="57"/>
      <c r="BE23" s="57"/>
      <c r="BF23" s="57"/>
      <c r="BG23" s="57"/>
      <c r="BH23" s="57"/>
      <c r="BI23" s="57"/>
      <c r="BJ23" s="57"/>
      <c r="BK23" s="57"/>
      <c r="BL23" s="57"/>
      <c r="BM23" s="57"/>
      <c r="BN23" s="57"/>
      <c r="BO23" s="57"/>
      <c r="BP23" s="57"/>
      <c r="BQ23" s="57"/>
      <c r="BR23" s="57"/>
      <c r="BS23" s="57"/>
      <c r="BT23" s="57"/>
      <c r="BU23" s="57"/>
      <c r="BV23" s="57"/>
      <c r="BW23" s="57"/>
      <c r="BX23" s="57"/>
      <c r="BY23" s="57"/>
      <c r="BZ23" s="57"/>
      <c r="CA23" s="57"/>
      <c r="CB23" s="57"/>
      <c r="CC23" s="57"/>
      <c r="CD23" s="57"/>
      <c r="CE23" s="57"/>
      <c r="CF23" s="57"/>
      <c r="CG23" s="57"/>
      <c r="CH23" s="57"/>
      <c r="CI23" s="57"/>
      <c r="CJ23" s="57"/>
      <c r="CK23" s="57"/>
      <c r="CL23" s="58"/>
      <c r="CO23" s="2"/>
      <c r="CP23" s="2"/>
      <c r="CQ23" s="2"/>
      <c r="CR23" s="2"/>
      <c r="CS23" s="2"/>
      <c r="CT23" s="2"/>
      <c r="CU23" s="2"/>
      <c r="CV23" s="2"/>
      <c r="DM23" s="2"/>
      <c r="DN23" s="2"/>
      <c r="DO23" s="2"/>
      <c r="DP23" s="2"/>
      <c r="DQ23" s="2"/>
      <c r="DR23" s="2"/>
      <c r="DS23" s="2"/>
      <c r="DT23" s="2"/>
      <c r="DU23" s="2"/>
      <c r="DV23" s="2"/>
      <c r="DW23" s="2"/>
      <c r="DX23" s="2"/>
      <c r="DY23" s="2"/>
      <c r="DZ23" s="2"/>
      <c r="EA23" s="2"/>
      <c r="EB23" s="2"/>
      <c r="EC23" s="2"/>
      <c r="ED23" s="2"/>
      <c r="EE23" s="2"/>
      <c r="EF23" s="2"/>
      <c r="EG23" s="2"/>
      <c r="EH23" s="2"/>
      <c r="EI23" s="2"/>
      <c r="EJ23" s="2"/>
    </row>
    <row r="24" spans="1:140" ht="5.0999999999999996" customHeight="1" x14ac:dyDescent="0.15">
      <c r="A24" s="1"/>
      <c r="B24" s="59"/>
      <c r="C24" s="60"/>
      <c r="D24" s="61"/>
      <c r="E24" s="60"/>
      <c r="F24" s="62"/>
      <c r="G24" s="63"/>
      <c r="H24" s="63"/>
      <c r="I24" s="63"/>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5"/>
      <c r="AN24" s="66"/>
      <c r="AO24" s="67"/>
      <c r="AP24" s="65"/>
      <c r="AQ24" s="65"/>
      <c r="AR24" s="65"/>
      <c r="AS24" s="65"/>
      <c r="AT24" s="65"/>
      <c r="AU24" s="65"/>
      <c r="AV24" s="65"/>
      <c r="AW24" s="68"/>
      <c r="AX24" s="69"/>
      <c r="AY24" s="65"/>
      <c r="AZ24" s="65"/>
      <c r="BA24" s="65"/>
      <c r="BB24" s="65"/>
      <c r="BC24" s="65"/>
      <c r="BD24" s="65"/>
      <c r="BE24" s="65"/>
      <c r="BF24" s="65"/>
      <c r="BG24" s="65"/>
      <c r="BH24" s="65"/>
      <c r="BI24" s="65"/>
      <c r="BJ24" s="65"/>
      <c r="BK24" s="65"/>
      <c r="BL24" s="65"/>
      <c r="BM24" s="65"/>
      <c r="BN24" s="65"/>
      <c r="BO24" s="65"/>
      <c r="BP24" s="65"/>
      <c r="BQ24" s="65"/>
      <c r="BR24" s="65"/>
      <c r="BS24" s="65"/>
      <c r="BT24" s="65"/>
      <c r="BU24" s="65"/>
      <c r="BV24" s="65"/>
      <c r="BW24" s="65"/>
      <c r="BX24" s="65"/>
      <c r="BY24" s="65"/>
      <c r="BZ24" s="65"/>
      <c r="CA24" s="65"/>
      <c r="CB24" s="65"/>
      <c r="CC24" s="65"/>
      <c r="CD24" s="65"/>
      <c r="CE24" s="65"/>
      <c r="CF24" s="65"/>
      <c r="CG24" s="65"/>
      <c r="CH24" s="65"/>
      <c r="CI24" s="65"/>
      <c r="CJ24" s="65"/>
      <c r="CK24" s="65"/>
      <c r="CL24" s="68"/>
      <c r="CO24" s="2"/>
      <c r="CP24" s="2"/>
      <c r="CQ24" s="2"/>
      <c r="CR24" s="2"/>
      <c r="CS24" s="2"/>
      <c r="CT24" s="2"/>
      <c r="CU24" s="2"/>
      <c r="CV24" s="2"/>
      <c r="DM24" s="2"/>
      <c r="DN24" s="2"/>
      <c r="DO24" s="2"/>
      <c r="DP24" s="2"/>
      <c r="DQ24" s="2"/>
      <c r="DR24" s="2"/>
      <c r="DS24" s="2"/>
      <c r="DT24" s="2"/>
      <c r="DU24" s="2"/>
      <c r="DV24" s="2"/>
      <c r="DW24" s="2"/>
      <c r="DX24" s="2"/>
      <c r="DY24" s="2"/>
      <c r="DZ24" s="2"/>
      <c r="EA24" s="2"/>
      <c r="EB24" s="2"/>
      <c r="EC24" s="2"/>
      <c r="ED24" s="2"/>
      <c r="EE24" s="2"/>
      <c r="EF24" s="2"/>
      <c r="EG24" s="2"/>
      <c r="EH24" s="2"/>
      <c r="EI24" s="2"/>
      <c r="EJ24" s="2"/>
    </row>
    <row r="25" spans="1:140" ht="5.0999999999999996" customHeight="1" x14ac:dyDescent="0.15">
      <c r="A25" s="1"/>
      <c r="B25" s="59"/>
      <c r="C25" s="60"/>
      <c r="D25" s="61"/>
      <c r="E25" s="60"/>
      <c r="F25" s="62"/>
      <c r="G25" s="63"/>
      <c r="H25" s="63"/>
      <c r="I25" s="63"/>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5"/>
      <c r="AN25" s="66"/>
      <c r="AO25" s="67"/>
      <c r="AP25" s="65"/>
      <c r="AQ25" s="65"/>
      <c r="AR25" s="65"/>
      <c r="AS25" s="65"/>
      <c r="AT25" s="65"/>
      <c r="AU25" s="65"/>
      <c r="AV25" s="65"/>
      <c r="AW25" s="68"/>
      <c r="AX25" s="69"/>
      <c r="AY25" s="65"/>
      <c r="AZ25" s="65"/>
      <c r="BA25" s="65"/>
      <c r="BB25" s="65"/>
      <c r="BC25" s="65"/>
      <c r="BD25" s="65"/>
      <c r="BE25" s="65"/>
      <c r="BF25" s="65"/>
      <c r="BG25" s="65"/>
      <c r="BH25" s="65"/>
      <c r="BI25" s="65"/>
      <c r="BJ25" s="65"/>
      <c r="BK25" s="65"/>
      <c r="BL25" s="65"/>
      <c r="BM25" s="65"/>
      <c r="BN25" s="65"/>
      <c r="BO25" s="65"/>
      <c r="BP25" s="65"/>
      <c r="BQ25" s="65"/>
      <c r="BR25" s="65"/>
      <c r="BS25" s="65"/>
      <c r="BT25" s="65"/>
      <c r="BU25" s="65"/>
      <c r="BV25" s="65"/>
      <c r="BW25" s="65"/>
      <c r="BX25" s="65"/>
      <c r="BY25" s="65"/>
      <c r="BZ25" s="65"/>
      <c r="CA25" s="65"/>
      <c r="CB25" s="65"/>
      <c r="CC25" s="65"/>
      <c r="CD25" s="65"/>
      <c r="CE25" s="65"/>
      <c r="CF25" s="65"/>
      <c r="CG25" s="65"/>
      <c r="CH25" s="65"/>
      <c r="CI25" s="65"/>
      <c r="CJ25" s="65"/>
      <c r="CK25" s="65"/>
      <c r="CL25" s="68"/>
      <c r="CO25" s="2"/>
      <c r="CP25" s="2"/>
      <c r="CQ25" s="2"/>
      <c r="CR25" s="2"/>
      <c r="CS25" s="2"/>
      <c r="CT25" s="2"/>
      <c r="CU25" s="2"/>
      <c r="CV25" s="2"/>
      <c r="DM25" s="2"/>
      <c r="DN25" s="2"/>
      <c r="DO25" s="2"/>
      <c r="DP25" s="2"/>
      <c r="DQ25" s="2"/>
      <c r="DR25" s="2"/>
      <c r="DS25" s="2"/>
      <c r="DT25" s="2"/>
      <c r="DU25" s="2"/>
      <c r="DV25" s="2"/>
      <c r="DW25" s="2"/>
      <c r="DX25" s="2"/>
      <c r="DY25" s="2"/>
      <c r="DZ25" s="2"/>
      <c r="EA25" s="2"/>
      <c r="EB25" s="2"/>
      <c r="EC25" s="2"/>
      <c r="ED25" s="2"/>
      <c r="EE25" s="2"/>
      <c r="EF25" s="2"/>
      <c r="EG25" s="2"/>
      <c r="EH25" s="2"/>
      <c r="EI25" s="2"/>
      <c r="EJ25" s="2"/>
    </row>
    <row r="26" spans="1:140" ht="5.0999999999999996" customHeight="1" x14ac:dyDescent="0.15">
      <c r="A26" s="1"/>
      <c r="B26" s="59"/>
      <c r="C26" s="60"/>
      <c r="D26" s="61"/>
      <c r="E26" s="60"/>
      <c r="F26" s="62"/>
      <c r="G26" s="63"/>
      <c r="H26" s="63"/>
      <c r="I26" s="63"/>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65"/>
      <c r="AN26" s="66"/>
      <c r="AO26" s="71"/>
      <c r="AP26" s="72"/>
      <c r="AQ26" s="72"/>
      <c r="AR26" s="72"/>
      <c r="AS26" s="72"/>
      <c r="AT26" s="72"/>
      <c r="AU26" s="72"/>
      <c r="AV26" s="72"/>
      <c r="AW26" s="73"/>
      <c r="AX26" s="74"/>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c r="BY26" s="75"/>
      <c r="BZ26" s="75"/>
      <c r="CA26" s="75"/>
      <c r="CB26" s="75"/>
      <c r="CC26" s="75"/>
      <c r="CD26" s="75"/>
      <c r="CE26" s="75"/>
      <c r="CF26" s="75"/>
      <c r="CG26" s="75"/>
      <c r="CH26" s="75"/>
      <c r="CI26" s="75"/>
      <c r="CJ26" s="75"/>
      <c r="CK26" s="75"/>
      <c r="CL26" s="76"/>
      <c r="CO26" s="2"/>
      <c r="CP26" s="2"/>
      <c r="CQ26" s="2"/>
      <c r="CR26" s="2"/>
      <c r="CS26" s="2"/>
      <c r="CT26" s="2"/>
      <c r="CU26" s="2"/>
      <c r="CV26" s="2"/>
      <c r="DM26" s="2"/>
      <c r="DN26" s="2"/>
      <c r="DO26" s="2"/>
      <c r="DP26" s="2"/>
      <c r="DQ26" s="2"/>
      <c r="DR26" s="2"/>
      <c r="DS26" s="2"/>
      <c r="DT26" s="2"/>
      <c r="DU26" s="2"/>
      <c r="DV26" s="2"/>
      <c r="DW26" s="2"/>
      <c r="DX26" s="2"/>
      <c r="DY26" s="2"/>
      <c r="DZ26" s="2"/>
      <c r="EA26" s="2"/>
      <c r="EB26" s="2"/>
      <c r="EC26" s="2"/>
      <c r="ED26" s="2"/>
      <c r="EE26" s="2"/>
      <c r="EF26" s="2"/>
      <c r="EG26" s="2"/>
      <c r="EH26" s="2"/>
      <c r="EI26" s="2"/>
      <c r="EJ26" s="2"/>
    </row>
    <row r="27" spans="1:140" ht="21.75" customHeight="1" x14ac:dyDescent="0.15">
      <c r="A27" s="1"/>
      <c r="B27" s="59"/>
      <c r="C27" s="60"/>
      <c r="D27" s="61"/>
      <c r="E27" s="60"/>
      <c r="F27" s="67"/>
      <c r="G27" s="65"/>
      <c r="H27" s="65"/>
      <c r="I27" s="65"/>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7"/>
      <c r="AL27" s="77"/>
      <c r="AM27" s="78"/>
      <c r="AN27" s="66"/>
      <c r="AO27" s="79" t="s">
        <v>20</v>
      </c>
      <c r="AP27" s="80"/>
      <c r="AQ27" s="80"/>
      <c r="AR27" s="80"/>
      <c r="AS27" s="80"/>
      <c r="AT27" s="80"/>
      <c r="AU27" s="80"/>
      <c r="AV27" s="80"/>
      <c r="AW27" s="81"/>
      <c r="AX27" s="82"/>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57" t="s">
        <v>21</v>
      </c>
      <c r="CB27" s="57"/>
      <c r="CC27" s="84" t="str">
        <f>IF(AX27="","",DATEDIF(AX27,CY27,"Y"))</f>
        <v/>
      </c>
      <c r="CD27" s="84"/>
      <c r="CE27" s="84"/>
      <c r="CF27" s="84"/>
      <c r="CG27" s="84"/>
      <c r="CH27" s="84"/>
      <c r="CI27" s="57" t="s">
        <v>22</v>
      </c>
      <c r="CJ27" s="57"/>
      <c r="CK27" s="57"/>
      <c r="CL27" s="85"/>
      <c r="CO27" s="2"/>
      <c r="CP27" s="2"/>
      <c r="CQ27" s="2"/>
      <c r="CR27" s="2"/>
      <c r="CS27" s="2"/>
      <c r="CT27" s="2"/>
      <c r="CU27" s="2"/>
      <c r="CV27" s="2"/>
      <c r="CY27" s="86">
        <f ca="1">TODAY()</f>
        <v>43191</v>
      </c>
      <c r="DM27" s="2"/>
      <c r="DN27" s="2"/>
      <c r="DO27" s="2"/>
      <c r="DP27" s="2"/>
      <c r="DQ27" s="2"/>
      <c r="DR27" s="2"/>
      <c r="DS27" s="2"/>
      <c r="DT27" s="2"/>
      <c r="DU27" s="2"/>
      <c r="DV27" s="2"/>
      <c r="DW27" s="2"/>
      <c r="DX27" s="2"/>
      <c r="DY27" s="2"/>
      <c r="DZ27" s="2"/>
      <c r="EA27" s="2"/>
      <c r="EB27" s="2"/>
      <c r="EC27" s="2"/>
      <c r="ED27" s="2"/>
      <c r="EE27" s="2"/>
      <c r="EF27" s="2"/>
      <c r="EG27" s="2"/>
      <c r="EH27" s="2"/>
      <c r="EI27" s="2"/>
      <c r="EJ27" s="2"/>
    </row>
    <row r="28" spans="1:140" ht="21.75" customHeight="1" x14ac:dyDescent="0.15">
      <c r="A28" s="1"/>
      <c r="B28" s="59"/>
      <c r="C28" s="60"/>
      <c r="D28" s="61"/>
      <c r="E28" s="60"/>
      <c r="F28" s="67"/>
      <c r="G28" s="65"/>
      <c r="H28" s="65"/>
      <c r="I28" s="65"/>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78"/>
      <c r="AN28" s="66"/>
      <c r="AO28" s="88" t="s">
        <v>23</v>
      </c>
      <c r="AP28" s="89"/>
      <c r="AQ28" s="89"/>
      <c r="AR28" s="89"/>
      <c r="AS28" s="89"/>
      <c r="AT28" s="89"/>
      <c r="AU28" s="89"/>
      <c r="AV28" s="89"/>
      <c r="AW28" s="90"/>
      <c r="AX28" s="91"/>
      <c r="AY28" s="92"/>
      <c r="AZ28" s="92"/>
      <c r="BA28" s="92"/>
      <c r="BB28" s="92"/>
      <c r="BC28" s="92"/>
      <c r="BD28" s="92"/>
      <c r="BE28" s="92"/>
      <c r="BF28" s="92"/>
      <c r="BG28" s="92"/>
      <c r="BH28" s="92"/>
      <c r="BI28" s="92"/>
      <c r="BJ28" s="92"/>
      <c r="BK28" s="92"/>
      <c r="BL28" s="92"/>
      <c r="BM28" s="92"/>
      <c r="BN28" s="92"/>
      <c r="BO28" s="92"/>
      <c r="BP28" s="92"/>
      <c r="BQ28" s="92"/>
      <c r="BR28" s="92"/>
      <c r="BS28" s="92"/>
      <c r="BT28" s="92"/>
      <c r="BU28" s="92"/>
      <c r="BV28" s="92"/>
      <c r="BW28" s="92"/>
      <c r="BX28" s="92"/>
      <c r="BY28" s="92"/>
      <c r="BZ28" s="92"/>
      <c r="CA28" s="72"/>
      <c r="CB28" s="72"/>
      <c r="CC28" s="93"/>
      <c r="CD28" s="93"/>
      <c r="CE28" s="93"/>
      <c r="CF28" s="93"/>
      <c r="CG28" s="93"/>
      <c r="CH28" s="93"/>
      <c r="CI28" s="72"/>
      <c r="CJ28" s="72"/>
      <c r="CK28" s="72"/>
      <c r="CL28" s="94"/>
      <c r="CO28" s="2"/>
      <c r="CP28" s="2"/>
      <c r="CQ28" s="2"/>
      <c r="CR28" s="2"/>
      <c r="CS28" s="2"/>
      <c r="CT28" s="2"/>
      <c r="CU28" s="2"/>
      <c r="CV28" s="2"/>
      <c r="DM28" s="2"/>
      <c r="DN28" s="2"/>
      <c r="DO28" s="2"/>
      <c r="DP28" s="2"/>
      <c r="DQ28" s="2"/>
      <c r="DR28" s="2"/>
      <c r="DS28" s="2"/>
      <c r="DT28" s="2"/>
      <c r="DU28" s="2"/>
      <c r="DV28" s="2"/>
      <c r="DW28" s="2"/>
      <c r="DX28" s="2"/>
      <c r="DY28" s="2"/>
      <c r="DZ28" s="2"/>
      <c r="EA28" s="2"/>
      <c r="EB28" s="2"/>
      <c r="EC28" s="2"/>
      <c r="ED28" s="2"/>
      <c r="EE28" s="2"/>
      <c r="EF28" s="2"/>
      <c r="EG28" s="2"/>
      <c r="EH28" s="2"/>
      <c r="EI28" s="2"/>
      <c r="EJ28" s="2"/>
    </row>
    <row r="29" spans="1:140" ht="4.5" customHeight="1" x14ac:dyDescent="0.15">
      <c r="A29" s="1"/>
      <c r="B29" s="59"/>
      <c r="C29" s="60"/>
      <c r="D29" s="48" t="s">
        <v>24</v>
      </c>
      <c r="E29" s="47"/>
      <c r="F29" s="54" t="s">
        <v>25</v>
      </c>
      <c r="G29" s="52"/>
      <c r="H29" s="95"/>
      <c r="I29" s="95"/>
      <c r="J29" s="95"/>
      <c r="K29" s="95"/>
      <c r="L29" s="96" t="s">
        <v>26</v>
      </c>
      <c r="M29" s="96"/>
      <c r="N29" s="95"/>
      <c r="O29" s="95"/>
      <c r="P29" s="95"/>
      <c r="Q29" s="95"/>
      <c r="R29" s="95"/>
      <c r="S29" s="95"/>
      <c r="T29" s="95"/>
      <c r="U29" s="50" t="s">
        <v>27</v>
      </c>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c r="BJ29" s="50"/>
      <c r="BK29" s="50"/>
      <c r="BL29" s="50"/>
      <c r="BM29" s="50"/>
      <c r="BN29" s="50"/>
      <c r="BO29" s="50"/>
      <c r="BP29" s="50"/>
      <c r="BQ29" s="50"/>
      <c r="BR29" s="50"/>
      <c r="BS29" s="50"/>
      <c r="BT29" s="50"/>
      <c r="BU29" s="50"/>
      <c r="BV29" s="50"/>
      <c r="BW29" s="50"/>
      <c r="BX29" s="50"/>
      <c r="BY29" s="50"/>
      <c r="BZ29" s="50"/>
      <c r="CA29" s="50"/>
      <c r="CB29" s="50"/>
      <c r="CC29" s="50"/>
      <c r="CD29" s="50"/>
      <c r="CE29" s="50"/>
      <c r="CF29" s="50"/>
      <c r="CG29" s="50"/>
      <c r="CH29" s="50"/>
      <c r="CI29" s="50"/>
      <c r="CJ29" s="50"/>
      <c r="CK29" s="50"/>
      <c r="CL29" s="97"/>
      <c r="CO29" s="2"/>
      <c r="CP29" s="2"/>
      <c r="CQ29" s="2"/>
      <c r="CR29" s="2"/>
      <c r="CS29" s="2"/>
      <c r="CT29" s="2"/>
      <c r="CU29" s="2"/>
      <c r="CV29" s="2"/>
      <c r="DM29" s="2"/>
      <c r="DN29" s="2"/>
      <c r="DO29" s="2"/>
      <c r="DP29" s="2"/>
      <c r="DQ29" s="2"/>
      <c r="DR29" s="2"/>
      <c r="DS29" s="2"/>
      <c r="DT29" s="2"/>
      <c r="DU29" s="2"/>
      <c r="DV29" s="2"/>
      <c r="DW29" s="2"/>
      <c r="DX29" s="2"/>
      <c r="DY29" s="2"/>
      <c r="DZ29" s="2"/>
      <c r="EA29" s="2"/>
      <c r="EB29" s="2"/>
      <c r="EC29" s="2"/>
      <c r="ED29" s="2"/>
      <c r="EE29" s="2"/>
      <c r="EF29" s="2"/>
      <c r="EG29" s="2"/>
      <c r="EH29" s="2"/>
      <c r="EI29" s="2"/>
      <c r="EJ29" s="2"/>
    </row>
    <row r="30" spans="1:140" ht="5.0999999999999996" customHeight="1" x14ac:dyDescent="0.15">
      <c r="A30" s="1"/>
      <c r="B30" s="59"/>
      <c r="C30" s="60"/>
      <c r="D30" s="61"/>
      <c r="E30" s="60"/>
      <c r="F30" s="67"/>
      <c r="G30" s="65"/>
      <c r="H30" s="98"/>
      <c r="I30" s="98"/>
      <c r="J30" s="98"/>
      <c r="K30" s="98"/>
      <c r="L30" s="99"/>
      <c r="M30" s="99"/>
      <c r="N30" s="98"/>
      <c r="O30" s="98"/>
      <c r="P30" s="98"/>
      <c r="Q30" s="98"/>
      <c r="R30" s="98"/>
      <c r="S30" s="98"/>
      <c r="T30" s="98"/>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3"/>
      <c r="BM30" s="63"/>
      <c r="BN30" s="63"/>
      <c r="BO30" s="63"/>
      <c r="BP30" s="63"/>
      <c r="BQ30" s="63"/>
      <c r="BR30" s="63"/>
      <c r="BS30" s="63"/>
      <c r="BT30" s="63"/>
      <c r="BU30" s="63"/>
      <c r="BV30" s="63"/>
      <c r="BW30" s="63"/>
      <c r="BX30" s="63"/>
      <c r="BY30" s="63"/>
      <c r="BZ30" s="63"/>
      <c r="CA30" s="63"/>
      <c r="CB30" s="63"/>
      <c r="CC30" s="63"/>
      <c r="CD30" s="63"/>
      <c r="CE30" s="63"/>
      <c r="CF30" s="63"/>
      <c r="CG30" s="63"/>
      <c r="CH30" s="63"/>
      <c r="CI30" s="63"/>
      <c r="CJ30" s="63"/>
      <c r="CK30" s="63"/>
      <c r="CL30" s="100"/>
      <c r="CO30" s="2"/>
      <c r="CP30" s="2"/>
      <c r="CQ30" s="2"/>
      <c r="CR30" s="2"/>
      <c r="CS30" s="2"/>
      <c r="CT30" s="2"/>
      <c r="CU30" s="2"/>
      <c r="CV30" s="2"/>
      <c r="DM30" s="2"/>
      <c r="DN30" s="2"/>
      <c r="DO30" s="2"/>
      <c r="DP30" s="2"/>
      <c r="DQ30" s="2"/>
      <c r="DR30" s="2"/>
      <c r="DS30" s="2"/>
      <c r="DT30" s="2"/>
      <c r="DU30" s="2"/>
      <c r="DV30" s="2"/>
      <c r="DW30" s="2"/>
      <c r="DX30" s="2"/>
      <c r="DY30" s="2"/>
      <c r="DZ30" s="2"/>
      <c r="EA30" s="2"/>
      <c r="EB30" s="2"/>
      <c r="EC30" s="2"/>
      <c r="ED30" s="2"/>
      <c r="EE30" s="2"/>
      <c r="EF30" s="2"/>
      <c r="EG30" s="2"/>
      <c r="EH30" s="2"/>
      <c r="EI30" s="2"/>
      <c r="EJ30" s="2"/>
    </row>
    <row r="31" spans="1:140" ht="5.0999999999999996" customHeight="1" x14ac:dyDescent="0.15">
      <c r="A31" s="1"/>
      <c r="B31" s="59"/>
      <c r="C31" s="60"/>
      <c r="D31" s="61"/>
      <c r="E31" s="60"/>
      <c r="F31" s="67"/>
      <c r="G31" s="65"/>
      <c r="H31" s="98"/>
      <c r="I31" s="98"/>
      <c r="J31" s="98"/>
      <c r="K31" s="98"/>
      <c r="L31" s="99"/>
      <c r="M31" s="99"/>
      <c r="N31" s="98"/>
      <c r="O31" s="98"/>
      <c r="P31" s="98"/>
      <c r="Q31" s="98"/>
      <c r="R31" s="98"/>
      <c r="S31" s="98"/>
      <c r="T31" s="98"/>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63"/>
      <c r="BS31" s="63"/>
      <c r="BT31" s="63"/>
      <c r="BU31" s="63"/>
      <c r="BV31" s="63"/>
      <c r="BW31" s="63"/>
      <c r="BX31" s="63"/>
      <c r="BY31" s="63"/>
      <c r="BZ31" s="63"/>
      <c r="CA31" s="63"/>
      <c r="CB31" s="63"/>
      <c r="CC31" s="63"/>
      <c r="CD31" s="63"/>
      <c r="CE31" s="63"/>
      <c r="CF31" s="63"/>
      <c r="CG31" s="63"/>
      <c r="CH31" s="63"/>
      <c r="CI31" s="63"/>
      <c r="CJ31" s="63"/>
      <c r="CK31" s="63"/>
      <c r="CL31" s="100"/>
      <c r="CO31" s="2"/>
      <c r="CP31" s="2"/>
      <c r="CQ31" s="2"/>
      <c r="CR31" s="2"/>
      <c r="CS31" s="2"/>
      <c r="CT31" s="2"/>
      <c r="CU31" s="2"/>
      <c r="CV31" s="2"/>
      <c r="DM31" s="2"/>
      <c r="DN31" s="2"/>
      <c r="DO31" s="2"/>
      <c r="DP31" s="2"/>
      <c r="DQ31" s="2"/>
      <c r="DR31" s="2"/>
      <c r="DS31" s="2"/>
      <c r="DT31" s="2"/>
      <c r="DU31" s="2"/>
      <c r="DV31" s="2"/>
      <c r="DW31" s="2"/>
      <c r="DX31" s="2"/>
      <c r="DY31" s="2"/>
      <c r="DZ31" s="2"/>
      <c r="EA31" s="2"/>
      <c r="EB31" s="2"/>
      <c r="EC31" s="2"/>
      <c r="ED31" s="2"/>
      <c r="EE31" s="2"/>
      <c r="EF31" s="2"/>
      <c r="EG31" s="2"/>
      <c r="EH31" s="2"/>
      <c r="EI31" s="2"/>
      <c r="EJ31" s="2"/>
    </row>
    <row r="32" spans="1:140" ht="5.0999999999999996" customHeight="1" x14ac:dyDescent="0.15">
      <c r="A32" s="1"/>
      <c r="B32" s="59"/>
      <c r="C32" s="60"/>
      <c r="D32" s="61"/>
      <c r="E32" s="60"/>
      <c r="F32" s="67"/>
      <c r="G32" s="65"/>
      <c r="H32" s="98"/>
      <c r="I32" s="98"/>
      <c r="J32" s="98"/>
      <c r="K32" s="98"/>
      <c r="L32" s="99"/>
      <c r="M32" s="99"/>
      <c r="N32" s="98"/>
      <c r="O32" s="98"/>
      <c r="P32" s="98"/>
      <c r="Q32" s="98"/>
      <c r="R32" s="98"/>
      <c r="S32" s="98"/>
      <c r="T32" s="98"/>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100"/>
      <c r="CO32" s="2"/>
      <c r="CP32" s="2"/>
      <c r="CQ32" s="2"/>
      <c r="CR32" s="2"/>
      <c r="CS32" s="2"/>
      <c r="CT32" s="2"/>
      <c r="CU32" s="2"/>
      <c r="CV32" s="2"/>
      <c r="DM32" s="2"/>
      <c r="DN32" s="2"/>
      <c r="DO32" s="2"/>
      <c r="DP32" s="2"/>
      <c r="DQ32" s="2"/>
      <c r="DR32" s="2"/>
      <c r="DS32" s="2"/>
      <c r="DT32" s="2"/>
      <c r="DU32" s="2"/>
      <c r="DV32" s="2"/>
      <c r="DW32" s="2"/>
      <c r="DX32" s="2"/>
      <c r="DY32" s="2"/>
      <c r="DZ32" s="2"/>
      <c r="EA32" s="2"/>
      <c r="EB32" s="2"/>
      <c r="EC32" s="2"/>
      <c r="ED32" s="2"/>
      <c r="EE32" s="2"/>
      <c r="EF32" s="2"/>
      <c r="EG32" s="2"/>
      <c r="EH32" s="2"/>
      <c r="EI32" s="2"/>
      <c r="EJ32" s="2"/>
    </row>
    <row r="33" spans="1:201" ht="6" customHeight="1" x14ac:dyDescent="0.15">
      <c r="A33" s="1"/>
      <c r="B33" s="59"/>
      <c r="C33" s="60"/>
      <c r="D33" s="61"/>
      <c r="E33" s="60"/>
      <c r="F33" s="101"/>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2"/>
      <c r="BB33" s="102"/>
      <c r="BC33" s="102"/>
      <c r="BD33" s="102"/>
      <c r="BE33" s="102"/>
      <c r="BF33" s="102"/>
      <c r="BG33" s="102"/>
      <c r="BH33" s="102"/>
      <c r="BI33" s="102"/>
      <c r="BJ33" s="102"/>
      <c r="BK33" s="102"/>
      <c r="BL33" s="102"/>
      <c r="BM33" s="102"/>
      <c r="BN33" s="102"/>
      <c r="BO33" s="102"/>
      <c r="BP33" s="102"/>
      <c r="BQ33" s="102"/>
      <c r="BR33" s="102"/>
      <c r="BS33" s="102"/>
      <c r="BT33" s="102"/>
      <c r="BU33" s="102"/>
      <c r="BV33" s="102"/>
      <c r="BW33" s="102"/>
      <c r="BX33" s="102"/>
      <c r="BY33" s="102"/>
      <c r="BZ33" s="102"/>
      <c r="CA33" s="102"/>
      <c r="CB33" s="102"/>
      <c r="CC33" s="102"/>
      <c r="CD33" s="102"/>
      <c r="CE33" s="102"/>
      <c r="CF33" s="102"/>
      <c r="CG33" s="102"/>
      <c r="CH33" s="102"/>
      <c r="CI33" s="102"/>
      <c r="CJ33" s="102"/>
      <c r="CK33" s="102"/>
      <c r="CL33" s="103"/>
      <c r="CO33" s="2"/>
      <c r="CP33" s="2"/>
      <c r="CQ33" s="2"/>
      <c r="CR33" s="2"/>
      <c r="CS33" s="2"/>
      <c r="CT33" s="2"/>
      <c r="CU33" s="2"/>
      <c r="CV33" s="2"/>
      <c r="DM33" s="2"/>
      <c r="DN33" s="2"/>
      <c r="DO33" s="2"/>
      <c r="DP33" s="2"/>
      <c r="DQ33" s="2"/>
      <c r="DR33" s="2"/>
      <c r="DS33" s="2"/>
      <c r="DT33" s="2"/>
      <c r="DU33" s="2"/>
      <c r="DV33" s="2"/>
      <c r="DW33" s="2"/>
      <c r="DX33" s="2"/>
      <c r="DY33" s="2"/>
      <c r="DZ33" s="2"/>
      <c r="EA33" s="2"/>
      <c r="EB33" s="2"/>
      <c r="EC33" s="2"/>
      <c r="ED33" s="2"/>
      <c r="EE33" s="2"/>
      <c r="EF33" s="2"/>
      <c r="EG33" s="2"/>
      <c r="EH33" s="2"/>
      <c r="EI33" s="2"/>
      <c r="EJ33" s="2"/>
    </row>
    <row r="34" spans="1:201" ht="6" customHeight="1" x14ac:dyDescent="0.15">
      <c r="A34" s="1"/>
      <c r="B34" s="59"/>
      <c r="C34" s="60"/>
      <c r="D34" s="61"/>
      <c r="E34" s="60"/>
      <c r="F34" s="101"/>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2"/>
      <c r="AN34" s="102"/>
      <c r="AO34" s="102"/>
      <c r="AP34" s="102"/>
      <c r="AQ34" s="102"/>
      <c r="AR34" s="102"/>
      <c r="AS34" s="102"/>
      <c r="AT34" s="102"/>
      <c r="AU34" s="102"/>
      <c r="AV34" s="102"/>
      <c r="AW34" s="102"/>
      <c r="AX34" s="102"/>
      <c r="AY34" s="102"/>
      <c r="AZ34" s="102"/>
      <c r="BA34" s="102"/>
      <c r="BB34" s="102"/>
      <c r="BC34" s="102"/>
      <c r="BD34" s="102"/>
      <c r="BE34" s="102"/>
      <c r="BF34" s="102"/>
      <c r="BG34" s="102"/>
      <c r="BH34" s="102"/>
      <c r="BI34" s="102"/>
      <c r="BJ34" s="102"/>
      <c r="BK34" s="102"/>
      <c r="BL34" s="102"/>
      <c r="BM34" s="102"/>
      <c r="BN34" s="102"/>
      <c r="BO34" s="102"/>
      <c r="BP34" s="102"/>
      <c r="BQ34" s="102"/>
      <c r="BR34" s="102"/>
      <c r="BS34" s="102"/>
      <c r="BT34" s="102"/>
      <c r="BU34" s="102"/>
      <c r="BV34" s="102"/>
      <c r="BW34" s="102"/>
      <c r="BX34" s="102"/>
      <c r="BY34" s="102"/>
      <c r="BZ34" s="102"/>
      <c r="CA34" s="102"/>
      <c r="CB34" s="102"/>
      <c r="CC34" s="102"/>
      <c r="CD34" s="102"/>
      <c r="CE34" s="102"/>
      <c r="CF34" s="102"/>
      <c r="CG34" s="102"/>
      <c r="CH34" s="102"/>
      <c r="CI34" s="102"/>
      <c r="CJ34" s="102"/>
      <c r="CK34" s="102"/>
      <c r="CL34" s="103"/>
      <c r="CO34" s="2"/>
      <c r="CP34" s="2"/>
      <c r="CQ34" s="2"/>
      <c r="CR34" s="2"/>
      <c r="CS34" s="2"/>
      <c r="CT34" s="2"/>
      <c r="CU34" s="2"/>
      <c r="CV34" s="2"/>
      <c r="DM34" s="2"/>
      <c r="DN34" s="2"/>
      <c r="DO34" s="2"/>
      <c r="DP34" s="2"/>
      <c r="DQ34" s="2"/>
      <c r="DR34" s="2"/>
      <c r="DS34" s="2"/>
      <c r="DT34" s="2"/>
      <c r="DU34" s="2"/>
      <c r="DV34" s="2"/>
      <c r="DW34" s="2"/>
      <c r="DX34" s="2"/>
      <c r="DY34" s="2"/>
      <c r="DZ34" s="2"/>
      <c r="EA34" s="2"/>
      <c r="EB34" s="2"/>
      <c r="EC34" s="2"/>
      <c r="ED34" s="2"/>
      <c r="EE34" s="2"/>
      <c r="EF34" s="2"/>
      <c r="EG34" s="2"/>
      <c r="EH34" s="2"/>
      <c r="EI34" s="2"/>
      <c r="EJ34" s="2"/>
    </row>
    <row r="35" spans="1:201" ht="6" customHeight="1" x14ac:dyDescent="0.15">
      <c r="A35" s="1"/>
      <c r="B35" s="59"/>
      <c r="C35" s="60"/>
      <c r="D35" s="61"/>
      <c r="E35" s="60"/>
      <c r="F35" s="101"/>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2"/>
      <c r="AN35" s="102"/>
      <c r="AO35" s="102"/>
      <c r="AP35" s="102"/>
      <c r="AQ35" s="102"/>
      <c r="AR35" s="102"/>
      <c r="AS35" s="102"/>
      <c r="AT35" s="102"/>
      <c r="AU35" s="102"/>
      <c r="AV35" s="102"/>
      <c r="AW35" s="102"/>
      <c r="AX35" s="102"/>
      <c r="AY35" s="102"/>
      <c r="AZ35" s="102"/>
      <c r="BA35" s="102"/>
      <c r="BB35" s="102"/>
      <c r="BC35" s="102"/>
      <c r="BD35" s="102"/>
      <c r="BE35" s="102"/>
      <c r="BF35" s="102"/>
      <c r="BG35" s="102"/>
      <c r="BH35" s="102"/>
      <c r="BI35" s="102"/>
      <c r="BJ35" s="102"/>
      <c r="BK35" s="102"/>
      <c r="BL35" s="102"/>
      <c r="BM35" s="102"/>
      <c r="BN35" s="102"/>
      <c r="BO35" s="102"/>
      <c r="BP35" s="102"/>
      <c r="BQ35" s="102"/>
      <c r="BR35" s="102"/>
      <c r="BS35" s="102"/>
      <c r="BT35" s="102"/>
      <c r="BU35" s="102"/>
      <c r="BV35" s="102"/>
      <c r="BW35" s="102"/>
      <c r="BX35" s="102"/>
      <c r="BY35" s="102"/>
      <c r="BZ35" s="102"/>
      <c r="CA35" s="102"/>
      <c r="CB35" s="102"/>
      <c r="CC35" s="102"/>
      <c r="CD35" s="102"/>
      <c r="CE35" s="102"/>
      <c r="CF35" s="102"/>
      <c r="CG35" s="102"/>
      <c r="CH35" s="102"/>
      <c r="CI35" s="102"/>
      <c r="CJ35" s="102"/>
      <c r="CK35" s="102"/>
      <c r="CL35" s="103"/>
      <c r="CO35" s="2"/>
      <c r="CP35" s="2"/>
      <c r="CQ35" s="2"/>
      <c r="CR35" s="2"/>
      <c r="CS35" s="2"/>
      <c r="CT35" s="2"/>
      <c r="CU35" s="2"/>
      <c r="CV35" s="2"/>
      <c r="DM35" s="2"/>
      <c r="DN35" s="2"/>
      <c r="DO35" s="2"/>
      <c r="DP35" s="2"/>
      <c r="DQ35" s="2"/>
      <c r="DR35" s="2"/>
      <c r="DS35" s="2"/>
      <c r="DT35" s="2"/>
      <c r="DU35" s="2"/>
      <c r="DV35" s="2"/>
      <c r="DW35" s="2"/>
      <c r="DX35" s="2"/>
      <c r="DY35" s="2"/>
      <c r="DZ35" s="2"/>
      <c r="EA35" s="2"/>
      <c r="EB35" s="2"/>
      <c r="EC35" s="2"/>
      <c r="ED35" s="2"/>
      <c r="EE35" s="2"/>
      <c r="EF35" s="2"/>
      <c r="EG35" s="2"/>
      <c r="EH35" s="2"/>
      <c r="EI35" s="2"/>
      <c r="EJ35" s="2"/>
    </row>
    <row r="36" spans="1:201" ht="6" customHeight="1" x14ac:dyDescent="0.15">
      <c r="A36" s="1"/>
      <c r="B36" s="59"/>
      <c r="C36" s="60"/>
      <c r="D36" s="61"/>
      <c r="E36" s="60"/>
      <c r="F36" s="104"/>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5"/>
      <c r="AN36" s="105"/>
      <c r="AO36" s="105"/>
      <c r="AP36" s="105"/>
      <c r="AQ36" s="105"/>
      <c r="AR36" s="105"/>
      <c r="AS36" s="65" t="s">
        <v>28</v>
      </c>
      <c r="AT36" s="65"/>
      <c r="AU36" s="65"/>
      <c r="AV36" s="65"/>
      <c r="AW36" s="65"/>
      <c r="AX36" s="65"/>
      <c r="AY36" s="65"/>
      <c r="AZ36" s="106"/>
      <c r="BA36" s="106"/>
      <c r="BB36" s="106"/>
      <c r="BC36" s="106"/>
      <c r="BD36" s="106"/>
      <c r="BE36" s="106"/>
      <c r="BF36" s="106"/>
      <c r="BG36" s="106"/>
      <c r="BH36" s="106"/>
      <c r="BI36" s="106"/>
      <c r="BJ36" s="106"/>
      <c r="BK36" s="106"/>
      <c r="BL36" s="65" t="s">
        <v>21</v>
      </c>
      <c r="BM36" s="65"/>
      <c r="BN36" s="106"/>
      <c r="BO36" s="106"/>
      <c r="BP36" s="106"/>
      <c r="BQ36" s="106"/>
      <c r="BR36" s="106"/>
      <c r="BS36" s="106"/>
      <c r="BT36" s="106"/>
      <c r="BU36" s="106"/>
      <c r="BV36" s="106"/>
      <c r="BW36" s="106"/>
      <c r="BX36" s="65" t="s">
        <v>29</v>
      </c>
      <c r="BY36" s="65"/>
      <c r="BZ36" s="106"/>
      <c r="CA36" s="106"/>
      <c r="CB36" s="106"/>
      <c r="CC36" s="106"/>
      <c r="CD36" s="106"/>
      <c r="CE36" s="106"/>
      <c r="CF36" s="106"/>
      <c r="CG36" s="106"/>
      <c r="CH36" s="106"/>
      <c r="CI36" s="106"/>
      <c r="CJ36" s="106"/>
      <c r="CK36" s="107"/>
      <c r="CL36" s="108"/>
      <c r="CO36" s="2"/>
      <c r="CP36" s="2"/>
      <c r="CQ36" s="2"/>
      <c r="CR36" s="2"/>
      <c r="CS36" s="2"/>
      <c r="CT36" s="2"/>
      <c r="CU36" s="2"/>
      <c r="CV36" s="2"/>
      <c r="DM36" s="2"/>
      <c r="DN36" s="2"/>
      <c r="DO36" s="2"/>
      <c r="DP36" s="2"/>
      <c r="DQ36" s="2"/>
      <c r="DR36" s="2"/>
      <c r="DS36" s="2"/>
      <c r="DT36" s="2"/>
      <c r="DU36" s="2"/>
      <c r="DV36" s="2"/>
      <c r="DW36" s="2"/>
      <c r="DX36" s="2"/>
      <c r="DY36" s="2"/>
      <c r="DZ36" s="2"/>
      <c r="EA36" s="2"/>
      <c r="EB36" s="2"/>
      <c r="EC36" s="2"/>
      <c r="ED36" s="2"/>
      <c r="EE36" s="2"/>
      <c r="EF36" s="2"/>
      <c r="EG36" s="2"/>
      <c r="EH36" s="2"/>
      <c r="EI36" s="2"/>
      <c r="EJ36" s="2"/>
    </row>
    <row r="37" spans="1:201" ht="6" customHeight="1" x14ac:dyDescent="0.15">
      <c r="A37" s="1"/>
      <c r="B37" s="59"/>
      <c r="C37" s="60"/>
      <c r="D37" s="61"/>
      <c r="E37" s="60"/>
      <c r="F37" s="104"/>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c r="AL37" s="105"/>
      <c r="AM37" s="105"/>
      <c r="AN37" s="105"/>
      <c r="AO37" s="105"/>
      <c r="AP37" s="105"/>
      <c r="AQ37" s="105"/>
      <c r="AR37" s="105"/>
      <c r="AS37" s="65"/>
      <c r="AT37" s="65"/>
      <c r="AU37" s="65"/>
      <c r="AV37" s="65"/>
      <c r="AW37" s="65"/>
      <c r="AX37" s="65"/>
      <c r="AY37" s="65"/>
      <c r="AZ37" s="106"/>
      <c r="BA37" s="106"/>
      <c r="BB37" s="106"/>
      <c r="BC37" s="106"/>
      <c r="BD37" s="106"/>
      <c r="BE37" s="106"/>
      <c r="BF37" s="106"/>
      <c r="BG37" s="106"/>
      <c r="BH37" s="106"/>
      <c r="BI37" s="106"/>
      <c r="BJ37" s="106"/>
      <c r="BK37" s="106"/>
      <c r="BL37" s="65"/>
      <c r="BM37" s="65"/>
      <c r="BN37" s="106"/>
      <c r="BO37" s="106"/>
      <c r="BP37" s="106"/>
      <c r="BQ37" s="106"/>
      <c r="BR37" s="106"/>
      <c r="BS37" s="106"/>
      <c r="BT37" s="106"/>
      <c r="BU37" s="106"/>
      <c r="BV37" s="106"/>
      <c r="BW37" s="106"/>
      <c r="BX37" s="65"/>
      <c r="BY37" s="65"/>
      <c r="BZ37" s="106"/>
      <c r="CA37" s="106"/>
      <c r="CB37" s="106"/>
      <c r="CC37" s="106"/>
      <c r="CD37" s="106"/>
      <c r="CE37" s="106"/>
      <c r="CF37" s="106"/>
      <c r="CG37" s="106"/>
      <c r="CH37" s="106"/>
      <c r="CI37" s="106"/>
      <c r="CJ37" s="106"/>
      <c r="CK37" s="107"/>
      <c r="CL37" s="108"/>
      <c r="CO37" s="2"/>
      <c r="CP37" s="2"/>
      <c r="CQ37" s="2"/>
      <c r="CR37" s="2"/>
      <c r="CS37" s="2"/>
      <c r="CT37" s="2"/>
      <c r="CU37" s="2"/>
      <c r="CV37" s="2"/>
      <c r="DM37" s="2"/>
      <c r="DN37" s="2"/>
      <c r="DO37" s="2"/>
      <c r="DP37" s="2"/>
      <c r="DQ37" s="2"/>
      <c r="DR37" s="2"/>
      <c r="DS37" s="2"/>
      <c r="DT37" s="2"/>
      <c r="DU37" s="2"/>
      <c r="DV37" s="2"/>
      <c r="DW37" s="2"/>
      <c r="DX37" s="2"/>
      <c r="DY37" s="2"/>
      <c r="DZ37" s="2"/>
      <c r="EA37" s="2"/>
      <c r="EB37" s="2"/>
      <c r="EC37" s="2"/>
      <c r="ED37" s="2"/>
      <c r="EE37" s="2"/>
      <c r="EF37" s="2"/>
      <c r="EG37" s="2"/>
      <c r="EH37" s="2"/>
      <c r="EI37" s="2"/>
      <c r="EJ37" s="2"/>
    </row>
    <row r="38" spans="1:201" ht="6" customHeight="1" x14ac:dyDescent="0.15">
      <c r="A38" s="1"/>
      <c r="B38" s="59"/>
      <c r="C38" s="60"/>
      <c r="D38" s="109"/>
      <c r="E38" s="110"/>
      <c r="F38" s="111"/>
      <c r="G38" s="112"/>
      <c r="H38" s="112"/>
      <c r="I38" s="112"/>
      <c r="J38" s="112"/>
      <c r="K38" s="112"/>
      <c r="L38" s="112"/>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05"/>
      <c r="AM38" s="105"/>
      <c r="AN38" s="105"/>
      <c r="AO38" s="105"/>
      <c r="AP38" s="105"/>
      <c r="AQ38" s="105"/>
      <c r="AR38" s="105"/>
      <c r="AS38" s="65"/>
      <c r="AT38" s="65"/>
      <c r="AU38" s="65"/>
      <c r="AV38" s="65"/>
      <c r="AW38" s="65"/>
      <c r="AX38" s="65"/>
      <c r="AY38" s="65"/>
      <c r="AZ38" s="106"/>
      <c r="BA38" s="106"/>
      <c r="BB38" s="106"/>
      <c r="BC38" s="106"/>
      <c r="BD38" s="106"/>
      <c r="BE38" s="106"/>
      <c r="BF38" s="106"/>
      <c r="BG38" s="106"/>
      <c r="BH38" s="106"/>
      <c r="BI38" s="106"/>
      <c r="BJ38" s="106"/>
      <c r="BK38" s="106"/>
      <c r="BL38" s="65"/>
      <c r="BM38" s="65"/>
      <c r="BN38" s="106"/>
      <c r="BO38" s="106"/>
      <c r="BP38" s="106"/>
      <c r="BQ38" s="106"/>
      <c r="BR38" s="106"/>
      <c r="BS38" s="106"/>
      <c r="BT38" s="106"/>
      <c r="BU38" s="106"/>
      <c r="BV38" s="106"/>
      <c r="BW38" s="106"/>
      <c r="BX38" s="65"/>
      <c r="BY38" s="65"/>
      <c r="BZ38" s="106"/>
      <c r="CA38" s="106"/>
      <c r="CB38" s="106"/>
      <c r="CC38" s="106"/>
      <c r="CD38" s="106"/>
      <c r="CE38" s="106"/>
      <c r="CF38" s="106"/>
      <c r="CG38" s="106"/>
      <c r="CH38" s="106"/>
      <c r="CI38" s="106"/>
      <c r="CJ38" s="106"/>
      <c r="CK38" s="107"/>
      <c r="CL38" s="108"/>
      <c r="CO38" s="2"/>
      <c r="CP38" s="2"/>
      <c r="CQ38" s="2"/>
      <c r="CR38" s="2"/>
      <c r="CS38" s="2"/>
      <c r="CT38" s="2"/>
      <c r="CU38" s="2"/>
      <c r="CV38" s="2"/>
      <c r="DM38" s="2"/>
      <c r="DN38" s="2"/>
      <c r="DO38" s="2"/>
      <c r="DP38" s="2"/>
      <c r="DQ38" s="2"/>
      <c r="DR38" s="2"/>
      <c r="DS38" s="2"/>
      <c r="DT38" s="2"/>
      <c r="DU38" s="2"/>
      <c r="DV38" s="2"/>
      <c r="DW38" s="2"/>
      <c r="DX38" s="2"/>
      <c r="DY38" s="2"/>
      <c r="DZ38" s="2"/>
      <c r="EA38" s="2"/>
      <c r="EB38" s="2"/>
      <c r="EC38" s="2"/>
      <c r="ED38" s="2"/>
      <c r="EE38" s="2"/>
      <c r="EF38" s="2"/>
      <c r="EG38" s="2"/>
      <c r="EH38" s="2"/>
      <c r="EI38" s="2"/>
      <c r="EJ38" s="2"/>
    </row>
    <row r="39" spans="1:201" ht="28.5" customHeight="1" x14ac:dyDescent="0.15">
      <c r="A39" s="1"/>
      <c r="B39" s="59"/>
      <c r="C39" s="60"/>
      <c r="D39" s="113" t="s">
        <v>30</v>
      </c>
      <c r="E39" s="114"/>
      <c r="F39" s="115" t="s">
        <v>31</v>
      </c>
      <c r="G39" s="116"/>
      <c r="H39" s="116"/>
      <c r="I39" s="116"/>
      <c r="J39" s="116"/>
      <c r="K39" s="116"/>
      <c r="L39" s="117"/>
      <c r="M39" s="118"/>
      <c r="N39" s="95"/>
      <c r="O39" s="95"/>
      <c r="P39" s="95"/>
      <c r="Q39" s="95"/>
      <c r="R39" s="95"/>
      <c r="S39" s="95"/>
      <c r="T39" s="95"/>
      <c r="U39" s="95"/>
      <c r="V39" s="95"/>
      <c r="W39" s="95"/>
      <c r="X39" s="95"/>
      <c r="Y39" s="95"/>
      <c r="Z39" s="95"/>
      <c r="AA39" s="95"/>
      <c r="AB39" s="95"/>
      <c r="AC39" s="95"/>
      <c r="AD39" s="95"/>
      <c r="AE39" s="95"/>
      <c r="AF39" s="95"/>
      <c r="AG39" s="95"/>
      <c r="AH39" s="95"/>
      <c r="AI39" s="95"/>
      <c r="AJ39" s="95"/>
      <c r="AK39" s="95"/>
      <c r="AL39" s="95"/>
      <c r="AM39" s="95"/>
      <c r="AN39" s="95"/>
      <c r="AO39" s="95"/>
      <c r="AP39" s="95"/>
      <c r="AQ39" s="95"/>
      <c r="AR39" s="95"/>
      <c r="AS39" s="95"/>
      <c r="AT39" s="95"/>
      <c r="AU39" s="95"/>
      <c r="AV39" s="95"/>
      <c r="AW39" s="95"/>
      <c r="AX39" s="95"/>
      <c r="AY39" s="95"/>
      <c r="AZ39" s="95"/>
      <c r="BA39" s="95"/>
      <c r="BB39" s="95"/>
      <c r="BC39" s="95"/>
      <c r="BD39" s="95"/>
      <c r="BE39" s="95"/>
      <c r="BF39" s="95"/>
      <c r="BG39" s="95"/>
      <c r="BH39" s="95"/>
      <c r="BI39" s="95"/>
      <c r="BJ39" s="119"/>
      <c r="BK39" s="120" t="s">
        <v>32</v>
      </c>
      <c r="BL39" s="121"/>
      <c r="BM39" s="121"/>
      <c r="BN39" s="121"/>
      <c r="BO39" s="121"/>
      <c r="BP39" s="121"/>
      <c r="BQ39" s="121"/>
      <c r="BR39" s="122"/>
      <c r="BS39" s="123"/>
      <c r="BT39" s="124"/>
      <c r="BU39" s="124"/>
      <c r="BV39" s="124"/>
      <c r="BW39" s="124"/>
      <c r="BX39" s="124"/>
      <c r="BY39" s="124"/>
      <c r="BZ39" s="124"/>
      <c r="CA39" s="124"/>
      <c r="CB39" s="124"/>
      <c r="CC39" s="124"/>
      <c r="CD39" s="124"/>
      <c r="CE39" s="124"/>
      <c r="CF39" s="124"/>
      <c r="CG39" s="124"/>
      <c r="CH39" s="124"/>
      <c r="CI39" s="124"/>
      <c r="CJ39" s="124"/>
      <c r="CK39" s="124"/>
      <c r="CL39" s="125"/>
      <c r="CO39" s="2"/>
      <c r="CP39" s="2"/>
      <c r="CQ39" s="2"/>
      <c r="CR39" s="2"/>
      <c r="CS39" s="2"/>
      <c r="CT39" s="2"/>
      <c r="CU39" s="2"/>
      <c r="CV39" s="2"/>
      <c r="DM39" s="2"/>
      <c r="DN39" s="2"/>
      <c r="DO39" s="2"/>
      <c r="DP39" s="2"/>
      <c r="DQ39" s="2"/>
      <c r="DR39" s="2"/>
      <c r="DS39" s="2"/>
      <c r="DT39" s="2"/>
      <c r="DU39" s="2"/>
      <c r="DV39" s="2"/>
      <c r="DW39" s="2"/>
      <c r="DX39" s="2"/>
      <c r="DY39" s="2"/>
      <c r="DZ39" s="2"/>
      <c r="EA39" s="2"/>
      <c r="EB39" s="2"/>
      <c r="EC39" s="2"/>
      <c r="ED39" s="2"/>
      <c r="EE39" s="2"/>
      <c r="EF39" s="2"/>
      <c r="EG39" s="2"/>
      <c r="EH39" s="2"/>
      <c r="EI39" s="2"/>
      <c r="EJ39" s="2"/>
    </row>
    <row r="40" spans="1:201" ht="6" customHeight="1" x14ac:dyDescent="0.15">
      <c r="A40" s="1"/>
      <c r="B40" s="59"/>
      <c r="C40" s="60"/>
      <c r="D40" s="126"/>
      <c r="E40" s="127"/>
      <c r="F40" s="115" t="s">
        <v>33</v>
      </c>
      <c r="G40" s="116"/>
      <c r="H40" s="116"/>
      <c r="I40" s="116"/>
      <c r="J40" s="116"/>
      <c r="K40" s="116"/>
      <c r="L40" s="116"/>
      <c r="M40" s="128"/>
      <c r="N40" s="129"/>
      <c r="O40" s="129"/>
      <c r="P40" s="129"/>
      <c r="Q40" s="129"/>
      <c r="R40" s="129"/>
      <c r="S40" s="129"/>
      <c r="T40" s="129"/>
      <c r="U40" s="129"/>
      <c r="V40" s="129"/>
      <c r="W40" s="129"/>
      <c r="X40" s="129"/>
      <c r="Y40" s="129"/>
      <c r="Z40" s="129"/>
      <c r="AA40" s="129"/>
      <c r="AB40" s="129"/>
      <c r="AC40" s="129"/>
      <c r="AD40" s="129"/>
      <c r="AE40" s="129"/>
      <c r="AF40" s="129"/>
      <c r="AG40" s="129"/>
      <c r="AH40" s="130" t="s">
        <v>34</v>
      </c>
      <c r="AI40" s="130"/>
      <c r="AJ40" s="130"/>
      <c r="AK40" s="130"/>
      <c r="AL40" s="129"/>
      <c r="AM40" s="129"/>
      <c r="AN40" s="129"/>
      <c r="AO40" s="129"/>
      <c r="AP40" s="129"/>
      <c r="AQ40" s="129"/>
      <c r="AR40" s="129"/>
      <c r="AS40" s="129"/>
      <c r="AT40" s="129"/>
      <c r="AU40" s="129"/>
      <c r="AV40" s="129"/>
      <c r="AW40" s="129"/>
      <c r="AX40" s="129"/>
      <c r="AY40" s="129"/>
      <c r="AZ40" s="129"/>
      <c r="BA40" s="129"/>
      <c r="BB40" s="129"/>
      <c r="BC40" s="129"/>
      <c r="BD40" s="129"/>
      <c r="BE40" s="129"/>
      <c r="BF40" s="129"/>
      <c r="BG40" s="130" t="s">
        <v>35</v>
      </c>
      <c r="BH40" s="130"/>
      <c r="BI40" s="130"/>
      <c r="BJ40" s="131"/>
      <c r="BK40" s="115" t="s">
        <v>36</v>
      </c>
      <c r="BL40" s="116"/>
      <c r="BM40" s="116"/>
      <c r="BN40" s="116"/>
      <c r="BO40" s="116"/>
      <c r="BP40" s="116"/>
      <c r="BQ40" s="116"/>
      <c r="BR40" s="117"/>
      <c r="BS40" s="128"/>
      <c r="BT40" s="129"/>
      <c r="BU40" s="129"/>
      <c r="BV40" s="129"/>
      <c r="BW40" s="129"/>
      <c r="BX40" s="129"/>
      <c r="BY40" s="129"/>
      <c r="BZ40" s="129"/>
      <c r="CA40" s="129"/>
      <c r="CB40" s="129"/>
      <c r="CC40" s="129"/>
      <c r="CD40" s="129"/>
      <c r="CE40" s="129"/>
      <c r="CF40" s="129"/>
      <c r="CG40" s="129"/>
      <c r="CH40" s="129"/>
      <c r="CI40" s="129"/>
      <c r="CJ40" s="129"/>
      <c r="CK40" s="129"/>
      <c r="CL40" s="132"/>
      <c r="CO40" s="2"/>
      <c r="CP40" s="2"/>
      <c r="CQ40" s="2"/>
      <c r="CR40" s="2"/>
      <c r="CS40" s="2"/>
      <c r="CT40" s="2"/>
      <c r="CU40" s="2"/>
      <c r="CV40" s="2"/>
      <c r="DM40" s="2"/>
      <c r="DN40" s="2"/>
      <c r="DO40" s="2"/>
      <c r="DP40" s="2"/>
      <c r="DQ40" s="2"/>
      <c r="DR40" s="2"/>
      <c r="DS40" s="2"/>
      <c r="DT40" s="2"/>
      <c r="DU40" s="2"/>
      <c r="DV40" s="2"/>
      <c r="DW40" s="2"/>
      <c r="DX40" s="2"/>
      <c r="DY40" s="2"/>
      <c r="DZ40" s="2"/>
      <c r="EA40" s="2"/>
      <c r="EB40" s="2"/>
      <c r="EC40" s="2"/>
      <c r="ED40" s="2"/>
      <c r="EE40" s="2"/>
      <c r="EF40" s="2"/>
      <c r="EG40" s="2"/>
      <c r="EH40" s="2"/>
      <c r="EI40" s="2"/>
      <c r="EJ40" s="2"/>
      <c r="GH40" s="133" t="str">
        <f>GE47&amp;AX28&amp;BD28</f>
        <v/>
      </c>
      <c r="GI40" s="134" t="str">
        <f>GH40&amp;BG28&amp;BM28</f>
        <v/>
      </c>
    </row>
    <row r="41" spans="1:201" ht="6" customHeight="1" x14ac:dyDescent="0.15">
      <c r="A41" s="1"/>
      <c r="B41" s="59"/>
      <c r="C41" s="60"/>
      <c r="D41" s="126"/>
      <c r="E41" s="127"/>
      <c r="F41" s="135"/>
      <c r="G41" s="136"/>
      <c r="H41" s="136"/>
      <c r="I41" s="136"/>
      <c r="J41" s="136"/>
      <c r="K41" s="136"/>
      <c r="L41" s="136"/>
      <c r="M41" s="137"/>
      <c r="N41" s="138"/>
      <c r="O41" s="138"/>
      <c r="P41" s="138"/>
      <c r="Q41" s="138"/>
      <c r="R41" s="138"/>
      <c r="S41" s="138"/>
      <c r="T41" s="138"/>
      <c r="U41" s="138"/>
      <c r="V41" s="138"/>
      <c r="W41" s="138"/>
      <c r="X41" s="138"/>
      <c r="Y41" s="138"/>
      <c r="Z41" s="138"/>
      <c r="AA41" s="138"/>
      <c r="AB41" s="138"/>
      <c r="AC41" s="138"/>
      <c r="AD41" s="138"/>
      <c r="AE41" s="138"/>
      <c r="AF41" s="138"/>
      <c r="AG41" s="138"/>
      <c r="AH41" s="139"/>
      <c r="AI41" s="139"/>
      <c r="AJ41" s="139"/>
      <c r="AK41" s="139"/>
      <c r="AL41" s="138"/>
      <c r="AM41" s="138"/>
      <c r="AN41" s="138"/>
      <c r="AO41" s="138"/>
      <c r="AP41" s="138"/>
      <c r="AQ41" s="138"/>
      <c r="AR41" s="138"/>
      <c r="AS41" s="138"/>
      <c r="AT41" s="138"/>
      <c r="AU41" s="138"/>
      <c r="AV41" s="138"/>
      <c r="AW41" s="138"/>
      <c r="AX41" s="138"/>
      <c r="AY41" s="138"/>
      <c r="AZ41" s="138"/>
      <c r="BA41" s="138"/>
      <c r="BB41" s="138"/>
      <c r="BC41" s="138"/>
      <c r="BD41" s="138"/>
      <c r="BE41" s="138"/>
      <c r="BF41" s="138"/>
      <c r="BG41" s="139"/>
      <c r="BH41" s="139"/>
      <c r="BI41" s="139"/>
      <c r="BJ41" s="140"/>
      <c r="BK41" s="135"/>
      <c r="BL41" s="136"/>
      <c r="BM41" s="136"/>
      <c r="BN41" s="136"/>
      <c r="BO41" s="136"/>
      <c r="BP41" s="136"/>
      <c r="BQ41" s="136"/>
      <c r="BR41" s="141"/>
      <c r="BS41" s="137"/>
      <c r="BT41" s="138"/>
      <c r="BU41" s="138"/>
      <c r="BV41" s="138"/>
      <c r="BW41" s="138"/>
      <c r="BX41" s="138"/>
      <c r="BY41" s="138"/>
      <c r="BZ41" s="138"/>
      <c r="CA41" s="138"/>
      <c r="CB41" s="138"/>
      <c r="CC41" s="138"/>
      <c r="CD41" s="138"/>
      <c r="CE41" s="138"/>
      <c r="CF41" s="138"/>
      <c r="CG41" s="138"/>
      <c r="CH41" s="138"/>
      <c r="CI41" s="138"/>
      <c r="CJ41" s="138"/>
      <c r="CK41" s="138"/>
      <c r="CL41" s="142"/>
      <c r="CO41" s="2"/>
      <c r="CP41" s="2"/>
      <c r="CQ41" s="2"/>
      <c r="CR41" s="2"/>
      <c r="CS41" s="2"/>
      <c r="CT41" s="2"/>
      <c r="CU41" s="2"/>
      <c r="CV41" s="2"/>
      <c r="DM41" s="2"/>
      <c r="DN41" s="2"/>
      <c r="DO41" s="2"/>
      <c r="DP41" s="2"/>
      <c r="DQ41" s="2"/>
      <c r="DR41" s="2"/>
      <c r="DS41" s="2"/>
      <c r="DT41" s="2"/>
      <c r="DU41" s="2"/>
      <c r="DV41" s="2"/>
      <c r="DW41" s="2"/>
      <c r="DX41" s="2"/>
      <c r="DY41" s="2"/>
      <c r="DZ41" s="2"/>
      <c r="EA41" s="2"/>
      <c r="EB41" s="2"/>
      <c r="EC41" s="2"/>
      <c r="ED41" s="2"/>
      <c r="EE41" s="2"/>
      <c r="EF41" s="2"/>
      <c r="EG41" s="2"/>
      <c r="EH41" s="2"/>
      <c r="EI41" s="2"/>
      <c r="EJ41" s="2"/>
      <c r="GD41" s="143" t="s">
        <v>37</v>
      </c>
      <c r="GI41" s="144" t="e">
        <f>DATE(GF49,BG28,29)</f>
        <v>#N/A</v>
      </c>
    </row>
    <row r="42" spans="1:201" ht="6" customHeight="1" x14ac:dyDescent="0.15">
      <c r="A42" s="1"/>
      <c r="B42" s="59"/>
      <c r="C42" s="60"/>
      <c r="D42" s="126"/>
      <c r="E42" s="127"/>
      <c r="F42" s="135"/>
      <c r="G42" s="136"/>
      <c r="H42" s="136"/>
      <c r="I42" s="136"/>
      <c r="J42" s="136"/>
      <c r="K42" s="136"/>
      <c r="L42" s="136"/>
      <c r="M42" s="137"/>
      <c r="N42" s="138"/>
      <c r="O42" s="138"/>
      <c r="P42" s="138"/>
      <c r="Q42" s="138"/>
      <c r="R42" s="138"/>
      <c r="S42" s="138"/>
      <c r="T42" s="138"/>
      <c r="U42" s="138"/>
      <c r="V42" s="138"/>
      <c r="W42" s="138"/>
      <c r="X42" s="138"/>
      <c r="Y42" s="138"/>
      <c r="Z42" s="138"/>
      <c r="AA42" s="138"/>
      <c r="AB42" s="138"/>
      <c r="AC42" s="138"/>
      <c r="AD42" s="138"/>
      <c r="AE42" s="138"/>
      <c r="AF42" s="138"/>
      <c r="AG42" s="138"/>
      <c r="AH42" s="139"/>
      <c r="AI42" s="139"/>
      <c r="AJ42" s="139"/>
      <c r="AK42" s="139"/>
      <c r="AL42" s="138"/>
      <c r="AM42" s="138"/>
      <c r="AN42" s="138"/>
      <c r="AO42" s="138"/>
      <c r="AP42" s="138"/>
      <c r="AQ42" s="138"/>
      <c r="AR42" s="138"/>
      <c r="AS42" s="138"/>
      <c r="AT42" s="138"/>
      <c r="AU42" s="138"/>
      <c r="AV42" s="138"/>
      <c r="AW42" s="138"/>
      <c r="AX42" s="138"/>
      <c r="AY42" s="138"/>
      <c r="AZ42" s="138"/>
      <c r="BA42" s="138"/>
      <c r="BB42" s="138"/>
      <c r="BC42" s="138"/>
      <c r="BD42" s="138"/>
      <c r="BE42" s="138"/>
      <c r="BF42" s="138"/>
      <c r="BG42" s="139"/>
      <c r="BH42" s="139"/>
      <c r="BI42" s="139"/>
      <c r="BJ42" s="140"/>
      <c r="BK42" s="135"/>
      <c r="BL42" s="136"/>
      <c r="BM42" s="136"/>
      <c r="BN42" s="136"/>
      <c r="BO42" s="136"/>
      <c r="BP42" s="136"/>
      <c r="BQ42" s="136"/>
      <c r="BR42" s="141"/>
      <c r="BS42" s="137"/>
      <c r="BT42" s="138"/>
      <c r="BU42" s="138"/>
      <c r="BV42" s="138"/>
      <c r="BW42" s="138"/>
      <c r="BX42" s="138"/>
      <c r="BY42" s="138"/>
      <c r="BZ42" s="138"/>
      <c r="CA42" s="138"/>
      <c r="CB42" s="138"/>
      <c r="CC42" s="138"/>
      <c r="CD42" s="138"/>
      <c r="CE42" s="138"/>
      <c r="CF42" s="138"/>
      <c r="CG42" s="138"/>
      <c r="CH42" s="138"/>
      <c r="CI42" s="138"/>
      <c r="CJ42" s="138"/>
      <c r="CK42" s="138"/>
      <c r="CL42" s="142"/>
      <c r="CO42" s="2"/>
      <c r="CP42" s="2"/>
      <c r="CQ42" s="2"/>
      <c r="CR42" s="2"/>
      <c r="CS42" s="2"/>
      <c r="CT42" s="2"/>
      <c r="CU42" s="2"/>
      <c r="CV42" s="2"/>
      <c r="DM42" s="2"/>
      <c r="DN42" s="2"/>
      <c r="DO42" s="2"/>
      <c r="DP42" s="2"/>
      <c r="DQ42" s="2"/>
      <c r="DR42" s="2"/>
      <c r="DS42" s="2"/>
      <c r="DT42" s="2"/>
      <c r="DU42" s="2"/>
      <c r="DV42" s="2"/>
      <c r="DW42" s="2"/>
      <c r="DX42" s="2"/>
      <c r="DY42" s="2"/>
      <c r="DZ42" s="2"/>
      <c r="EA42" s="2"/>
      <c r="EB42" s="2"/>
      <c r="EC42" s="2"/>
      <c r="ED42" s="2"/>
      <c r="EE42" s="2"/>
      <c r="EF42" s="2"/>
      <c r="EG42" s="2"/>
      <c r="EH42" s="2"/>
      <c r="EI42" s="2"/>
      <c r="EJ42" s="2"/>
      <c r="GD42" s="143" t="b">
        <v>0</v>
      </c>
      <c r="GI42" s="144" t="e">
        <f>DATE(GF49,BG28,30)</f>
        <v>#N/A</v>
      </c>
    </row>
    <row r="43" spans="1:201" ht="6" customHeight="1" x14ac:dyDescent="0.15">
      <c r="A43" s="1"/>
      <c r="B43" s="59"/>
      <c r="C43" s="60"/>
      <c r="D43" s="126"/>
      <c r="E43" s="127"/>
      <c r="F43" s="135"/>
      <c r="G43" s="136"/>
      <c r="H43" s="136"/>
      <c r="I43" s="136"/>
      <c r="J43" s="136"/>
      <c r="K43" s="136"/>
      <c r="L43" s="136"/>
      <c r="M43" s="137"/>
      <c r="N43" s="138"/>
      <c r="O43" s="138"/>
      <c r="P43" s="138"/>
      <c r="Q43" s="138"/>
      <c r="R43" s="138"/>
      <c r="S43" s="138"/>
      <c r="T43" s="138"/>
      <c r="U43" s="138"/>
      <c r="V43" s="138"/>
      <c r="W43" s="138"/>
      <c r="X43" s="138"/>
      <c r="Y43" s="138"/>
      <c r="Z43" s="138"/>
      <c r="AA43" s="138"/>
      <c r="AB43" s="138"/>
      <c r="AC43" s="138"/>
      <c r="AD43" s="138"/>
      <c r="AE43" s="138"/>
      <c r="AF43" s="138"/>
      <c r="AG43" s="138"/>
      <c r="AH43" s="139"/>
      <c r="AI43" s="139"/>
      <c r="AJ43" s="139"/>
      <c r="AK43" s="139"/>
      <c r="AL43" s="138"/>
      <c r="AM43" s="138"/>
      <c r="AN43" s="138"/>
      <c r="AO43" s="138"/>
      <c r="AP43" s="138"/>
      <c r="AQ43" s="138"/>
      <c r="AR43" s="138"/>
      <c r="AS43" s="138"/>
      <c r="AT43" s="138"/>
      <c r="AU43" s="138"/>
      <c r="AV43" s="138"/>
      <c r="AW43" s="138"/>
      <c r="AX43" s="138"/>
      <c r="AY43" s="138"/>
      <c r="AZ43" s="138"/>
      <c r="BA43" s="138"/>
      <c r="BB43" s="138"/>
      <c r="BC43" s="138"/>
      <c r="BD43" s="138"/>
      <c r="BE43" s="138"/>
      <c r="BF43" s="138"/>
      <c r="BG43" s="139"/>
      <c r="BH43" s="139"/>
      <c r="BI43" s="139"/>
      <c r="BJ43" s="140"/>
      <c r="BK43" s="135"/>
      <c r="BL43" s="136"/>
      <c r="BM43" s="136"/>
      <c r="BN43" s="136"/>
      <c r="BO43" s="136"/>
      <c r="BP43" s="136"/>
      <c r="BQ43" s="136"/>
      <c r="BR43" s="141"/>
      <c r="BS43" s="137"/>
      <c r="BT43" s="138"/>
      <c r="BU43" s="138"/>
      <c r="BV43" s="138"/>
      <c r="BW43" s="138"/>
      <c r="BX43" s="138"/>
      <c r="BY43" s="138"/>
      <c r="BZ43" s="138"/>
      <c r="CA43" s="138"/>
      <c r="CB43" s="138"/>
      <c r="CC43" s="138"/>
      <c r="CD43" s="138"/>
      <c r="CE43" s="138"/>
      <c r="CF43" s="138"/>
      <c r="CG43" s="138"/>
      <c r="CH43" s="138"/>
      <c r="CI43" s="138"/>
      <c r="CJ43" s="138"/>
      <c r="CK43" s="138"/>
      <c r="CL43" s="142"/>
      <c r="CO43" s="2"/>
      <c r="CP43" s="2"/>
      <c r="CQ43" s="2"/>
      <c r="CR43" s="2"/>
      <c r="CS43" s="2"/>
      <c r="CT43" s="2"/>
      <c r="CU43" s="2"/>
      <c r="CV43" s="2"/>
      <c r="DM43" s="2"/>
      <c r="DN43" s="2"/>
      <c r="DO43" s="2"/>
      <c r="DP43" s="2"/>
      <c r="DQ43" s="2"/>
      <c r="DR43" s="2"/>
      <c r="DS43" s="2"/>
      <c r="DT43" s="2"/>
      <c r="DU43" s="2"/>
      <c r="DV43" s="2"/>
      <c r="DW43" s="2"/>
      <c r="DX43" s="2"/>
      <c r="DY43" s="2"/>
      <c r="DZ43" s="2"/>
      <c r="EA43" s="2"/>
      <c r="EB43" s="2"/>
      <c r="EC43" s="2"/>
      <c r="ED43" s="2"/>
      <c r="EE43" s="2"/>
      <c r="EF43" s="2"/>
      <c r="EG43" s="2"/>
      <c r="EH43" s="2"/>
      <c r="EI43" s="2"/>
      <c r="EJ43" s="2"/>
      <c r="GD43" s="143" t="b">
        <v>0</v>
      </c>
      <c r="GI43" s="144" t="e">
        <f>DATE(GF49,BG28,31)</f>
        <v>#N/A</v>
      </c>
    </row>
    <row r="44" spans="1:201" ht="6" customHeight="1" x14ac:dyDescent="0.15">
      <c r="A44" s="1"/>
      <c r="B44" s="59"/>
      <c r="C44" s="60"/>
      <c r="D44" s="145"/>
      <c r="E44" s="146"/>
      <c r="F44" s="147"/>
      <c r="G44" s="148"/>
      <c r="H44" s="148"/>
      <c r="I44" s="148"/>
      <c r="J44" s="148"/>
      <c r="K44" s="148"/>
      <c r="L44" s="148"/>
      <c r="M44" s="91"/>
      <c r="N44" s="92"/>
      <c r="O44" s="92"/>
      <c r="P44" s="92"/>
      <c r="Q44" s="92"/>
      <c r="R44" s="92"/>
      <c r="S44" s="92"/>
      <c r="T44" s="92"/>
      <c r="U44" s="92"/>
      <c r="V44" s="92"/>
      <c r="W44" s="92"/>
      <c r="X44" s="92"/>
      <c r="Y44" s="92"/>
      <c r="Z44" s="92"/>
      <c r="AA44" s="92"/>
      <c r="AB44" s="92"/>
      <c r="AC44" s="92"/>
      <c r="AD44" s="92"/>
      <c r="AE44" s="92"/>
      <c r="AF44" s="92"/>
      <c r="AG44" s="92"/>
      <c r="AH44" s="149"/>
      <c r="AI44" s="149"/>
      <c r="AJ44" s="149"/>
      <c r="AK44" s="149"/>
      <c r="AL44" s="92"/>
      <c r="AM44" s="92"/>
      <c r="AN44" s="92"/>
      <c r="AO44" s="92"/>
      <c r="AP44" s="92"/>
      <c r="AQ44" s="92"/>
      <c r="AR44" s="92"/>
      <c r="AS44" s="92"/>
      <c r="AT44" s="92"/>
      <c r="AU44" s="92"/>
      <c r="AV44" s="92"/>
      <c r="AW44" s="92"/>
      <c r="AX44" s="92"/>
      <c r="AY44" s="92"/>
      <c r="AZ44" s="92"/>
      <c r="BA44" s="92"/>
      <c r="BB44" s="92"/>
      <c r="BC44" s="92"/>
      <c r="BD44" s="92"/>
      <c r="BE44" s="92"/>
      <c r="BF44" s="92"/>
      <c r="BG44" s="149"/>
      <c r="BH44" s="149"/>
      <c r="BI44" s="149"/>
      <c r="BJ44" s="150"/>
      <c r="BK44" s="147"/>
      <c r="BL44" s="148"/>
      <c r="BM44" s="148"/>
      <c r="BN44" s="148"/>
      <c r="BO44" s="148"/>
      <c r="BP44" s="148"/>
      <c r="BQ44" s="148"/>
      <c r="BR44" s="151"/>
      <c r="BS44" s="91"/>
      <c r="BT44" s="92"/>
      <c r="BU44" s="92"/>
      <c r="BV44" s="92"/>
      <c r="BW44" s="92"/>
      <c r="BX44" s="92"/>
      <c r="BY44" s="92"/>
      <c r="BZ44" s="92"/>
      <c r="CA44" s="92"/>
      <c r="CB44" s="92"/>
      <c r="CC44" s="92"/>
      <c r="CD44" s="92"/>
      <c r="CE44" s="92"/>
      <c r="CF44" s="92"/>
      <c r="CG44" s="92"/>
      <c r="CH44" s="92"/>
      <c r="CI44" s="92"/>
      <c r="CJ44" s="92"/>
      <c r="CK44" s="92"/>
      <c r="CL44" s="152"/>
      <c r="CO44" s="2"/>
      <c r="CP44" s="2"/>
      <c r="CQ44" s="2"/>
      <c r="CR44" s="2"/>
      <c r="CS44" s="2"/>
      <c r="CT44" s="2"/>
      <c r="CU44" s="2"/>
      <c r="CV44" s="2"/>
      <c r="DM44" s="2"/>
      <c r="DN44" s="2"/>
      <c r="DO44" s="2"/>
      <c r="DP44" s="2"/>
      <c r="DQ44" s="2"/>
      <c r="DR44" s="2"/>
      <c r="DS44" s="2"/>
      <c r="DT44" s="2"/>
      <c r="DU44" s="2"/>
      <c r="DV44" s="2"/>
      <c r="DW44" s="2"/>
      <c r="DX44" s="2"/>
      <c r="DY44" s="2"/>
      <c r="DZ44" s="2"/>
      <c r="EA44" s="2"/>
      <c r="EB44" s="2"/>
      <c r="EC44" s="2"/>
      <c r="ED44" s="2"/>
      <c r="EE44" s="2"/>
      <c r="EF44" s="2"/>
      <c r="EG44" s="2"/>
      <c r="EH44" s="2"/>
      <c r="EI44" s="2"/>
      <c r="EJ44" s="2"/>
      <c r="GD44" s="153"/>
      <c r="GH44" s="154"/>
    </row>
    <row r="45" spans="1:201" ht="6" customHeight="1" x14ac:dyDescent="0.15">
      <c r="A45" s="1"/>
      <c r="B45" s="155"/>
      <c r="C45" s="156"/>
      <c r="D45" s="157" t="s">
        <v>38</v>
      </c>
      <c r="E45" s="158"/>
      <c r="F45" s="158"/>
      <c r="G45" s="158"/>
      <c r="H45" s="158"/>
      <c r="I45" s="158"/>
      <c r="J45" s="158"/>
      <c r="K45" s="158"/>
      <c r="L45" s="159"/>
      <c r="M45" s="160" t="s">
        <v>39</v>
      </c>
      <c r="N45" s="161"/>
      <c r="O45" s="161"/>
      <c r="P45" s="161"/>
      <c r="Q45" s="161"/>
      <c r="R45" s="161"/>
      <c r="S45" s="161"/>
      <c r="T45" s="161"/>
      <c r="U45" s="161"/>
      <c r="V45" s="162"/>
      <c r="W45" s="162"/>
      <c r="X45" s="162"/>
      <c r="Y45" s="162"/>
      <c r="Z45" s="162"/>
      <c r="AA45" s="162"/>
      <c r="AB45" s="162"/>
      <c r="AC45" s="162"/>
      <c r="AD45" s="162"/>
      <c r="AE45" s="162"/>
      <c r="AF45" s="162"/>
      <c r="AG45" s="162"/>
      <c r="AH45" s="162"/>
      <c r="AI45" s="162"/>
      <c r="AJ45" s="162"/>
      <c r="AK45" s="162"/>
      <c r="AL45" s="162"/>
      <c r="AM45" s="162"/>
      <c r="AN45" s="162"/>
      <c r="AO45" s="162"/>
      <c r="AP45" s="162"/>
      <c r="AQ45" s="162"/>
      <c r="AR45" s="162"/>
      <c r="AS45" s="162"/>
      <c r="AT45" s="162"/>
      <c r="AU45" s="162"/>
      <c r="AV45" s="162"/>
      <c r="AW45" s="162"/>
      <c r="AX45" s="162"/>
      <c r="AY45" s="162"/>
      <c r="AZ45" s="162"/>
      <c r="BA45" s="130" t="s">
        <v>11</v>
      </c>
      <c r="BB45" s="130"/>
      <c r="BC45" s="161" t="s">
        <v>40</v>
      </c>
      <c r="BD45" s="161"/>
      <c r="BE45" s="161"/>
      <c r="BF45" s="161"/>
      <c r="BG45" s="161"/>
      <c r="BH45" s="161"/>
      <c r="BI45" s="161"/>
      <c r="BJ45" s="162"/>
      <c r="BK45" s="162"/>
      <c r="BL45" s="162"/>
      <c r="BM45" s="162"/>
      <c r="BN45" s="162"/>
      <c r="BO45" s="162"/>
      <c r="BP45" s="162"/>
      <c r="BQ45" s="162"/>
      <c r="BR45" s="162"/>
      <c r="BS45" s="162"/>
      <c r="BT45" s="162"/>
      <c r="BU45" s="162"/>
      <c r="BV45" s="162"/>
      <c r="BW45" s="162"/>
      <c r="BX45" s="162"/>
      <c r="BY45" s="162"/>
      <c r="BZ45" s="162"/>
      <c r="CA45" s="162"/>
      <c r="CB45" s="162"/>
      <c r="CC45" s="162"/>
      <c r="CD45" s="162"/>
      <c r="CE45" s="162"/>
      <c r="CF45" s="162"/>
      <c r="CG45" s="162"/>
      <c r="CH45" s="162"/>
      <c r="CI45" s="162"/>
      <c r="CJ45" s="162"/>
      <c r="CK45" s="163" t="s">
        <v>11</v>
      </c>
      <c r="CL45" s="164"/>
      <c r="CO45" s="2"/>
      <c r="CP45" s="2"/>
      <c r="CQ45" s="2"/>
      <c r="CR45" s="2"/>
      <c r="CS45" s="2"/>
      <c r="CT45" s="2"/>
      <c r="CU45" s="2"/>
      <c r="CV45" s="2"/>
      <c r="DM45" s="2"/>
      <c r="DN45" s="2"/>
      <c r="DO45" s="2"/>
      <c r="DP45" s="2"/>
      <c r="DQ45" s="2"/>
      <c r="DR45" s="2"/>
      <c r="DS45" s="2"/>
      <c r="DT45" s="2"/>
      <c r="DU45" s="2"/>
      <c r="DV45" s="2"/>
      <c r="DW45" s="2"/>
      <c r="DX45" s="2"/>
      <c r="DY45" s="2"/>
      <c r="DZ45" s="2"/>
      <c r="EA45" s="2"/>
      <c r="EB45" s="2"/>
      <c r="EC45" s="2"/>
      <c r="ED45" s="2"/>
      <c r="EE45" s="2"/>
      <c r="EF45" s="2"/>
      <c r="EG45" s="2"/>
      <c r="EH45" s="2"/>
      <c r="EI45" s="2"/>
      <c r="EJ45" s="2"/>
      <c r="GD45" s="165" t="str">
        <f ca="1">IF(GD46="","",DATEDIF(GD46,TODAY(),"y"))</f>
        <v/>
      </c>
      <c r="GG45" s="166" t="s">
        <v>41</v>
      </c>
      <c r="GH45" s="166" t="s">
        <v>42</v>
      </c>
      <c r="GI45" s="166" t="s">
        <v>43</v>
      </c>
      <c r="GK45" s="167" t="s">
        <v>43</v>
      </c>
      <c r="GL45" s="167" t="s">
        <v>42</v>
      </c>
      <c r="GM45" s="167" t="s">
        <v>44</v>
      </c>
      <c r="GN45" s="167" t="s">
        <v>45</v>
      </c>
      <c r="GO45" s="167" t="s">
        <v>46</v>
      </c>
      <c r="GP45" s="167"/>
      <c r="GQ45" s="167"/>
      <c r="GR45" s="167"/>
      <c r="GS45" s="167"/>
    </row>
    <row r="46" spans="1:201" ht="6" customHeight="1" x14ac:dyDescent="0.15">
      <c r="A46" s="1"/>
      <c r="B46" s="155"/>
      <c r="C46" s="156"/>
      <c r="D46" s="168"/>
      <c r="E46" s="169"/>
      <c r="F46" s="169"/>
      <c r="G46" s="169"/>
      <c r="H46" s="169"/>
      <c r="I46" s="169"/>
      <c r="J46" s="169"/>
      <c r="K46" s="169"/>
      <c r="L46" s="170"/>
      <c r="M46" s="171"/>
      <c r="N46" s="172"/>
      <c r="O46" s="172"/>
      <c r="P46" s="172"/>
      <c r="Q46" s="172"/>
      <c r="R46" s="172"/>
      <c r="S46" s="172"/>
      <c r="T46" s="172"/>
      <c r="U46" s="172"/>
      <c r="V46" s="173"/>
      <c r="W46" s="173"/>
      <c r="X46" s="173"/>
      <c r="Y46" s="173"/>
      <c r="Z46" s="173"/>
      <c r="AA46" s="173"/>
      <c r="AB46" s="173"/>
      <c r="AC46" s="173"/>
      <c r="AD46" s="173"/>
      <c r="AE46" s="173"/>
      <c r="AF46" s="173"/>
      <c r="AG46" s="173"/>
      <c r="AH46" s="173"/>
      <c r="AI46" s="173"/>
      <c r="AJ46" s="173"/>
      <c r="AK46" s="173"/>
      <c r="AL46" s="173"/>
      <c r="AM46" s="173"/>
      <c r="AN46" s="173"/>
      <c r="AO46" s="173"/>
      <c r="AP46" s="173"/>
      <c r="AQ46" s="173"/>
      <c r="AR46" s="173"/>
      <c r="AS46" s="173"/>
      <c r="AT46" s="173"/>
      <c r="AU46" s="173"/>
      <c r="AV46" s="173"/>
      <c r="AW46" s="173"/>
      <c r="AX46" s="173"/>
      <c r="AY46" s="173"/>
      <c r="AZ46" s="173"/>
      <c r="BA46" s="139"/>
      <c r="BB46" s="139"/>
      <c r="BC46" s="172"/>
      <c r="BD46" s="172"/>
      <c r="BE46" s="172"/>
      <c r="BF46" s="172"/>
      <c r="BG46" s="172"/>
      <c r="BH46" s="172"/>
      <c r="BI46" s="172"/>
      <c r="BJ46" s="173"/>
      <c r="BK46" s="173"/>
      <c r="BL46" s="173"/>
      <c r="BM46" s="173"/>
      <c r="BN46" s="173"/>
      <c r="BO46" s="173"/>
      <c r="BP46" s="173"/>
      <c r="BQ46" s="173"/>
      <c r="BR46" s="173"/>
      <c r="BS46" s="173"/>
      <c r="BT46" s="173"/>
      <c r="BU46" s="173"/>
      <c r="BV46" s="173"/>
      <c r="BW46" s="173"/>
      <c r="BX46" s="173"/>
      <c r="BY46" s="173"/>
      <c r="BZ46" s="173"/>
      <c r="CA46" s="173"/>
      <c r="CB46" s="173"/>
      <c r="CC46" s="173"/>
      <c r="CD46" s="173"/>
      <c r="CE46" s="173"/>
      <c r="CF46" s="173"/>
      <c r="CG46" s="173"/>
      <c r="CH46" s="173"/>
      <c r="CI46" s="173"/>
      <c r="CJ46" s="173"/>
      <c r="CK46" s="174"/>
      <c r="CL46" s="175"/>
      <c r="CO46" s="2"/>
      <c r="CP46" s="2"/>
      <c r="CQ46" s="2"/>
      <c r="CR46" s="2"/>
      <c r="CS46" s="2"/>
      <c r="CT46" s="2"/>
      <c r="CU46" s="2"/>
      <c r="CV46" s="2"/>
      <c r="DM46" s="2"/>
      <c r="DN46" s="2"/>
      <c r="DO46" s="2"/>
      <c r="DP46" s="2"/>
      <c r="DQ46" s="2"/>
      <c r="DR46" s="2"/>
      <c r="DS46" s="2"/>
      <c r="DT46" s="2"/>
      <c r="DU46" s="2"/>
      <c r="DV46" s="2"/>
      <c r="DW46" s="2"/>
      <c r="DX46" s="2"/>
      <c r="DY46" s="2"/>
      <c r="DZ46" s="2"/>
      <c r="EA46" s="2"/>
      <c r="EB46" s="2"/>
      <c r="EC46" s="2"/>
      <c r="ED46" s="2"/>
      <c r="EE46" s="2"/>
      <c r="EF46" s="2"/>
      <c r="EG46" s="2"/>
      <c r="EH46" s="2"/>
      <c r="EI46" s="2"/>
      <c r="EJ46" s="2"/>
      <c r="GD46" s="5" t="str">
        <f>IF(OR(GE47="",AX28="",BG28="",BP28=""),"",GD50)</f>
        <v/>
      </c>
      <c r="GG46" s="166"/>
      <c r="GH46" s="166"/>
      <c r="GI46" s="166"/>
      <c r="GK46" s="167">
        <v>1</v>
      </c>
      <c r="GL46" s="167">
        <v>1</v>
      </c>
      <c r="GM46" s="167">
        <v>33</v>
      </c>
      <c r="GN46" s="167">
        <v>1</v>
      </c>
      <c r="GO46" s="167">
        <v>1</v>
      </c>
      <c r="GP46" s="167"/>
      <c r="GQ46" s="167"/>
      <c r="GR46" s="167" t="s">
        <v>47</v>
      </c>
      <c r="GS46" s="167">
        <v>1900</v>
      </c>
    </row>
    <row r="47" spans="1:201" ht="6" customHeight="1" x14ac:dyDescent="0.15">
      <c r="A47" s="1"/>
      <c r="B47" s="176"/>
      <c r="C47" s="177"/>
      <c r="D47" s="178"/>
      <c r="E47" s="178"/>
      <c r="F47" s="178"/>
      <c r="G47" s="178"/>
      <c r="H47" s="178"/>
      <c r="I47" s="178"/>
      <c r="J47" s="178"/>
      <c r="K47" s="178"/>
      <c r="L47" s="179"/>
      <c r="M47" s="180"/>
      <c r="N47" s="181"/>
      <c r="O47" s="181"/>
      <c r="P47" s="181"/>
      <c r="Q47" s="181"/>
      <c r="R47" s="181"/>
      <c r="S47" s="181"/>
      <c r="T47" s="181"/>
      <c r="U47" s="181"/>
      <c r="V47" s="182"/>
      <c r="W47" s="182"/>
      <c r="X47" s="182"/>
      <c r="Y47" s="182"/>
      <c r="Z47" s="182"/>
      <c r="AA47" s="182"/>
      <c r="AB47" s="182"/>
      <c r="AC47" s="182"/>
      <c r="AD47" s="182"/>
      <c r="AE47" s="182"/>
      <c r="AF47" s="182"/>
      <c r="AG47" s="182"/>
      <c r="AH47" s="182"/>
      <c r="AI47" s="182"/>
      <c r="AJ47" s="182"/>
      <c r="AK47" s="182"/>
      <c r="AL47" s="182"/>
      <c r="AM47" s="182"/>
      <c r="AN47" s="182"/>
      <c r="AO47" s="182"/>
      <c r="AP47" s="182"/>
      <c r="AQ47" s="182"/>
      <c r="AR47" s="182"/>
      <c r="AS47" s="182"/>
      <c r="AT47" s="182"/>
      <c r="AU47" s="182"/>
      <c r="AV47" s="182"/>
      <c r="AW47" s="182"/>
      <c r="AX47" s="182"/>
      <c r="AY47" s="182"/>
      <c r="AZ47" s="182"/>
      <c r="BA47" s="149"/>
      <c r="BB47" s="149"/>
      <c r="BC47" s="181"/>
      <c r="BD47" s="181"/>
      <c r="BE47" s="181"/>
      <c r="BF47" s="181"/>
      <c r="BG47" s="181"/>
      <c r="BH47" s="181"/>
      <c r="BI47" s="181"/>
      <c r="BJ47" s="182"/>
      <c r="BK47" s="182"/>
      <c r="BL47" s="182"/>
      <c r="BM47" s="182"/>
      <c r="BN47" s="182"/>
      <c r="BO47" s="182"/>
      <c r="BP47" s="182"/>
      <c r="BQ47" s="182"/>
      <c r="BR47" s="182"/>
      <c r="BS47" s="182"/>
      <c r="BT47" s="182"/>
      <c r="BU47" s="182"/>
      <c r="BV47" s="182"/>
      <c r="BW47" s="182"/>
      <c r="BX47" s="182"/>
      <c r="BY47" s="182"/>
      <c r="BZ47" s="182"/>
      <c r="CA47" s="182"/>
      <c r="CB47" s="182"/>
      <c r="CC47" s="182"/>
      <c r="CD47" s="182"/>
      <c r="CE47" s="182"/>
      <c r="CF47" s="182"/>
      <c r="CG47" s="182"/>
      <c r="CH47" s="182"/>
      <c r="CI47" s="182"/>
      <c r="CJ47" s="182"/>
      <c r="CK47" s="183"/>
      <c r="CL47" s="184"/>
      <c r="CO47" s="2"/>
      <c r="CP47" s="2"/>
      <c r="CQ47" s="2"/>
      <c r="CR47" s="2"/>
      <c r="CS47" s="2"/>
      <c r="CT47" s="2"/>
      <c r="CU47" s="2"/>
      <c r="CV47" s="2"/>
      <c r="DM47" s="2"/>
      <c r="DN47" s="2"/>
      <c r="DO47" s="2"/>
      <c r="DP47" s="2"/>
      <c r="DQ47" s="2"/>
      <c r="DR47" s="2"/>
      <c r="DS47" s="2"/>
      <c r="DT47" s="2"/>
      <c r="DU47" s="2"/>
      <c r="DV47" s="2"/>
      <c r="DW47" s="2"/>
      <c r="DX47" s="2"/>
      <c r="DY47" s="2"/>
      <c r="DZ47" s="2"/>
      <c r="EA47" s="2"/>
      <c r="EB47" s="2"/>
      <c r="EC47" s="2"/>
      <c r="ED47" s="2"/>
      <c r="EE47" s="2"/>
      <c r="EF47" s="2"/>
      <c r="EG47" s="2"/>
      <c r="EH47" s="2"/>
      <c r="EI47" s="2"/>
      <c r="EJ47" s="2"/>
      <c r="GD47" s="185" t="b">
        <v>0</v>
      </c>
      <c r="GE47" s="186" t="str">
        <f>IF(GE48&gt;=2,"",IF(GD47=TRUE,"明治",IF(GD48=TRUE,"大正",IF(GD49=TRUE,"昭和",""))))</f>
        <v/>
      </c>
      <c r="GF47" s="186" t="str">
        <f>IF(GE47="明治","ｍ",IF(GE47="大正","ｔ",IF(GE47="昭和","ｓ","")))</f>
        <v/>
      </c>
      <c r="GG47" s="166" t="str">
        <f>IF(OR(GE48=0,GE48=2,GE48=3),"",IF(HLOOKUP($GE$47,$GM$45:$GO$108,2,FALSE)=0,"",(HLOOKUP($GE$47,$GM$45:$GO$108,2,FALSE))))</f>
        <v/>
      </c>
      <c r="GH47" s="166" t="str">
        <f>IF($GE$48=0,"",IF($GH$40="大正15年",GL46,IF($GH$40="大正1年",GL52,IF($GH$40="昭和1年",GL57,GL46))))</f>
        <v/>
      </c>
      <c r="GI47" s="166" t="str">
        <f>IF($GE$48=0,"",IF($GI$40="大正1年7月",30,IF($GI$40="昭和1年12月",25,GK46)))</f>
        <v/>
      </c>
      <c r="GK47" s="167">
        <v>2</v>
      </c>
      <c r="GL47" s="167">
        <v>2</v>
      </c>
      <c r="GM47" s="167">
        <v>34</v>
      </c>
      <c r="GN47" s="167">
        <v>2</v>
      </c>
      <c r="GO47" s="167">
        <v>2</v>
      </c>
      <c r="GP47" s="167"/>
      <c r="GQ47" s="167"/>
      <c r="GR47" s="167" t="s">
        <v>48</v>
      </c>
      <c r="GS47" s="167">
        <v>1901</v>
      </c>
    </row>
    <row r="48" spans="1:201" ht="6" customHeight="1" x14ac:dyDescent="0.15">
      <c r="A48" s="1"/>
      <c r="B48" s="187"/>
      <c r="C48" s="187"/>
      <c r="D48" s="188"/>
      <c r="E48" s="188"/>
      <c r="F48" s="189"/>
      <c r="G48" s="189"/>
      <c r="H48" s="189"/>
      <c r="I48" s="189"/>
      <c r="J48" s="189"/>
      <c r="K48" s="189"/>
      <c r="L48" s="189"/>
      <c r="M48" s="190"/>
      <c r="N48" s="190"/>
      <c r="O48" s="190"/>
      <c r="P48" s="190"/>
      <c r="Q48" s="189"/>
      <c r="R48" s="189"/>
      <c r="S48" s="189"/>
      <c r="T48" s="190"/>
      <c r="U48" s="190"/>
      <c r="V48" s="190"/>
      <c r="W48" s="190"/>
      <c r="X48" s="189"/>
      <c r="Y48" s="189"/>
      <c r="Z48" s="189"/>
      <c r="AA48" s="190"/>
      <c r="AB48" s="190"/>
      <c r="AC48" s="190"/>
      <c r="AD48" s="190"/>
      <c r="AE48" s="189"/>
      <c r="AF48" s="189"/>
      <c r="AG48" s="189"/>
      <c r="AH48" s="189"/>
      <c r="AI48" s="189"/>
      <c r="AJ48" s="189"/>
      <c r="AK48" s="189"/>
      <c r="AL48" s="190"/>
      <c r="AM48" s="190"/>
      <c r="AN48" s="190"/>
      <c r="AO48" s="191"/>
      <c r="AP48" s="192"/>
      <c r="AQ48" s="192"/>
      <c r="AR48" s="192"/>
      <c r="AS48" s="191"/>
      <c r="AT48" s="191"/>
      <c r="AU48" s="191"/>
      <c r="AV48" s="191"/>
      <c r="AW48" s="192"/>
      <c r="AX48" s="192"/>
      <c r="AY48" s="192"/>
      <c r="AZ48" s="191"/>
      <c r="BA48" s="191"/>
      <c r="BB48" s="191"/>
      <c r="BC48" s="191"/>
      <c r="BD48" s="192"/>
      <c r="BE48" s="192"/>
      <c r="BF48" s="192"/>
      <c r="BG48" s="192"/>
      <c r="BH48" s="192"/>
      <c r="BI48" s="192"/>
      <c r="BJ48" s="192"/>
      <c r="BK48" s="192"/>
      <c r="BL48" s="192"/>
      <c r="BM48" s="192"/>
      <c r="BN48" s="192"/>
      <c r="BO48" s="192"/>
      <c r="BP48" s="192"/>
      <c r="BQ48" s="192"/>
      <c r="BR48" s="192"/>
      <c r="BS48" s="191"/>
      <c r="BT48" s="191"/>
      <c r="BU48" s="191"/>
      <c r="BV48" s="191"/>
      <c r="BW48" s="192"/>
      <c r="BX48" s="192"/>
      <c r="BY48" s="192"/>
      <c r="BZ48" s="191"/>
      <c r="CA48" s="191"/>
      <c r="CB48" s="191"/>
      <c r="CC48" s="191"/>
      <c r="CD48" s="192"/>
      <c r="CE48" s="192"/>
      <c r="CF48" s="192"/>
      <c r="CG48" s="191"/>
      <c r="CH48" s="191"/>
      <c r="CI48" s="191"/>
      <c r="CJ48" s="192"/>
      <c r="CK48" s="192"/>
      <c r="CL48" s="192"/>
      <c r="CM48" s="193"/>
      <c r="CO48" s="2"/>
      <c r="CP48" s="2"/>
      <c r="CQ48" s="2"/>
      <c r="CR48" s="2"/>
      <c r="CS48" s="2"/>
      <c r="CT48" s="2"/>
      <c r="CU48" s="2"/>
      <c r="CV48" s="2"/>
      <c r="DM48" s="2"/>
      <c r="DN48" s="2"/>
      <c r="DO48" s="2"/>
      <c r="DP48" s="2"/>
      <c r="DQ48" s="2"/>
      <c r="DR48" s="2"/>
      <c r="DS48" s="2"/>
      <c r="DT48" s="2"/>
      <c r="DU48" s="2"/>
      <c r="DV48" s="2"/>
      <c r="DW48" s="2"/>
      <c r="DX48" s="2"/>
      <c r="DY48" s="2"/>
      <c r="DZ48" s="2"/>
      <c r="EA48" s="2"/>
      <c r="EB48" s="2"/>
      <c r="EC48" s="2"/>
      <c r="ED48" s="2"/>
      <c r="EE48" s="2"/>
      <c r="EF48" s="2"/>
      <c r="EG48" s="2"/>
      <c r="EH48" s="2"/>
      <c r="EI48" s="2"/>
      <c r="EJ48" s="2"/>
      <c r="GD48" s="185" t="b">
        <v>0</v>
      </c>
      <c r="GE48" s="186">
        <f>IF(COUNTIF(GD47:GD49,TRUE)&gt;=2,0,COUNTIF(GD47:GD49,TRUE))</f>
        <v>0</v>
      </c>
      <c r="GF48" s="186" t="str">
        <f>IF(AX28="",GF47&amp;34,GF47&amp;AX28)</f>
        <v>34</v>
      </c>
      <c r="GG48" s="166" t="str">
        <f>IF(OR(GE48=0,GE48=2,GE48=3),"",IF(HLOOKUP($GE$47,$GM$45:$GO$108,3,FALSE)=0,"",(HLOOKUP($GE$47,$GM$45:$GO$108,3,FALSE))))</f>
        <v/>
      </c>
      <c r="GH48" s="166" t="str">
        <f>IF($GE$48=0,"",IF($GH$40="大正15年",GL47,IF($GH$40="大正1年",GL53,IF($GH$40="昭和1年",GL58,IF(GH40="昭和64年","",GL47)))))</f>
        <v/>
      </c>
      <c r="GI48" s="166" t="str">
        <f>IF($GE$48=0,"",IF($GI$40="大正1年7月",31,IF($GI$40="昭和1年12月",26,GK47)))</f>
        <v/>
      </c>
      <c r="GK48" s="167">
        <v>3</v>
      </c>
      <c r="GL48" s="167">
        <v>3</v>
      </c>
      <c r="GM48" s="167">
        <v>35</v>
      </c>
      <c r="GN48" s="167">
        <v>3</v>
      </c>
      <c r="GO48" s="167">
        <v>3</v>
      </c>
      <c r="GP48" s="167"/>
      <c r="GQ48" s="167"/>
      <c r="GR48" s="167" t="s">
        <v>49</v>
      </c>
      <c r="GS48" s="167">
        <v>1902</v>
      </c>
    </row>
    <row r="49" spans="1:201" ht="5.0999999999999996" customHeight="1" x14ac:dyDescent="0.15">
      <c r="A49" s="1"/>
      <c r="B49" s="46" t="s">
        <v>50</v>
      </c>
      <c r="C49" s="48"/>
      <c r="D49" s="46" t="s">
        <v>15</v>
      </c>
      <c r="E49" s="47"/>
      <c r="F49" s="49" t="s">
        <v>16</v>
      </c>
      <c r="G49" s="50"/>
      <c r="H49" s="50"/>
      <c r="I49" s="50"/>
      <c r="J49" s="51" t="str">
        <f>PHONETIC(J53)</f>
        <v/>
      </c>
      <c r="K49" s="51"/>
      <c r="L49" s="51"/>
      <c r="M49" s="51"/>
      <c r="N49" s="51"/>
      <c r="O49" s="51"/>
      <c r="P49" s="51"/>
      <c r="Q49" s="51"/>
      <c r="R49" s="51"/>
      <c r="S49" s="51"/>
      <c r="T49" s="51"/>
      <c r="U49" s="51"/>
      <c r="V49" s="51"/>
      <c r="W49" s="51"/>
      <c r="X49" s="51"/>
      <c r="Y49" s="51"/>
      <c r="Z49" s="51"/>
      <c r="AA49" s="51"/>
      <c r="AB49" s="51"/>
      <c r="AC49" s="51"/>
      <c r="AD49" s="51"/>
      <c r="AE49" s="51"/>
      <c r="AF49" s="51"/>
      <c r="AG49" s="51"/>
      <c r="AH49" s="51"/>
      <c r="AI49" s="51"/>
      <c r="AJ49" s="51"/>
      <c r="AK49" s="51"/>
      <c r="AL49" s="51"/>
      <c r="AM49" s="194"/>
      <c r="AN49" s="195"/>
      <c r="AO49" s="196" t="s">
        <v>51</v>
      </c>
      <c r="AP49" s="196"/>
      <c r="AQ49" s="196"/>
      <c r="AR49" s="196"/>
      <c r="AS49" s="196"/>
      <c r="AT49" s="196"/>
      <c r="AU49" s="196"/>
      <c r="AV49" s="196"/>
      <c r="AW49" s="196"/>
      <c r="AX49" s="196"/>
      <c r="AY49" s="196"/>
      <c r="AZ49" s="196"/>
      <c r="BA49" s="196"/>
      <c r="BB49" s="196"/>
      <c r="BC49" s="196"/>
      <c r="BD49" s="196"/>
      <c r="BE49" s="196"/>
      <c r="BF49" s="196"/>
      <c r="BG49" s="196"/>
      <c r="BH49" s="196"/>
      <c r="BI49" s="196"/>
      <c r="BJ49" s="196"/>
      <c r="BK49" s="196"/>
      <c r="BL49" s="196"/>
      <c r="BM49" s="196"/>
      <c r="BN49" s="196"/>
      <c r="BO49" s="196"/>
      <c r="BP49" s="196"/>
      <c r="BQ49" s="196"/>
      <c r="BR49" s="196"/>
      <c r="BS49" s="196" t="s">
        <v>52</v>
      </c>
      <c r="BT49" s="196"/>
      <c r="BU49" s="196"/>
      <c r="BV49" s="196"/>
      <c r="BW49" s="196"/>
      <c r="BX49" s="196"/>
      <c r="BY49" s="196"/>
      <c r="BZ49" s="196"/>
      <c r="CA49" s="196"/>
      <c r="CB49" s="196"/>
      <c r="CC49" s="196"/>
      <c r="CD49" s="196"/>
      <c r="CE49" s="196"/>
      <c r="CF49" s="196"/>
      <c r="CG49" s="196"/>
      <c r="CH49" s="196"/>
      <c r="CI49" s="196"/>
      <c r="CJ49" s="196"/>
      <c r="CK49" s="196"/>
      <c r="CL49" s="196"/>
      <c r="CO49" s="2"/>
      <c r="CP49" s="2"/>
      <c r="CQ49" s="2"/>
      <c r="CR49" s="2"/>
      <c r="CS49" s="2"/>
      <c r="CT49" s="2"/>
      <c r="CU49" s="2"/>
      <c r="CV49" s="2"/>
      <c r="DM49" s="2"/>
      <c r="DN49" s="2"/>
      <c r="DO49" s="2"/>
      <c r="DP49" s="2"/>
      <c r="DQ49" s="2"/>
      <c r="DR49" s="2"/>
      <c r="DS49" s="2"/>
      <c r="DT49" s="2"/>
      <c r="DU49" s="2"/>
      <c r="DV49" s="2"/>
      <c r="DW49" s="2"/>
      <c r="DX49" s="2"/>
      <c r="DY49" s="2"/>
      <c r="DZ49" s="2"/>
      <c r="EA49" s="2"/>
      <c r="EB49" s="2"/>
      <c r="EC49" s="2"/>
      <c r="ED49" s="2"/>
      <c r="EE49" s="2"/>
      <c r="EF49" s="2"/>
      <c r="EG49" s="2"/>
      <c r="EH49" s="2"/>
      <c r="EI49" s="2"/>
      <c r="EJ49" s="2"/>
      <c r="GD49" s="185" t="b">
        <v>0</v>
      </c>
      <c r="GE49" s="186">
        <f>COUNTIF(GD47:GD49,TRUE)</f>
        <v>0</v>
      </c>
      <c r="GF49" s="186" t="e">
        <f>VLOOKUP(GF48,GR46:GS161,2,FALSE)</f>
        <v>#N/A</v>
      </c>
      <c r="GG49" s="166" t="str">
        <f>IF(OR(GE48=0,GE48=2,GE48=3),"",IF(HLOOKUP($GE$47,$GM$45:$GO$108,4,FALSE)=0,"",(HLOOKUP($GE$47,$GM$45:$GO$108,4,FALSE))))</f>
        <v/>
      </c>
      <c r="GH49" s="166" t="str">
        <f>IF(GH48="","",IF($GE$48=0,"",IF($GH$40="大正15年",GL48,IF($GH$40="大正1年",GL54,IF($GH$40="昭和1年",GL59,GL48)))))</f>
        <v/>
      </c>
      <c r="GI49" s="166" t="str">
        <f>IF($GE$48=0,"",IF($GI$40="大正1年7月","",IF($GI$40="昭和1年12月",27,GK48)))</f>
        <v/>
      </c>
      <c r="GK49" s="167">
        <v>4</v>
      </c>
      <c r="GL49" s="167">
        <v>4</v>
      </c>
      <c r="GM49" s="167">
        <v>36</v>
      </c>
      <c r="GN49" s="167">
        <v>4</v>
      </c>
      <c r="GO49" s="167">
        <v>4</v>
      </c>
      <c r="GP49" s="167"/>
      <c r="GQ49" s="167"/>
      <c r="GR49" s="167" t="s">
        <v>53</v>
      </c>
      <c r="GS49" s="167">
        <v>1903</v>
      </c>
    </row>
    <row r="50" spans="1:201" ht="5.0999999999999996" customHeight="1" x14ac:dyDescent="0.15">
      <c r="A50" s="1"/>
      <c r="B50" s="59"/>
      <c r="C50" s="61"/>
      <c r="D50" s="59"/>
      <c r="E50" s="60"/>
      <c r="F50" s="62"/>
      <c r="G50" s="63"/>
      <c r="H50" s="63"/>
      <c r="I50" s="63"/>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197"/>
      <c r="AN50" s="198"/>
      <c r="AO50" s="196"/>
      <c r="AP50" s="196"/>
      <c r="AQ50" s="196"/>
      <c r="AR50" s="196"/>
      <c r="AS50" s="196"/>
      <c r="AT50" s="196"/>
      <c r="AU50" s="196"/>
      <c r="AV50" s="196"/>
      <c r="AW50" s="196"/>
      <c r="AX50" s="196"/>
      <c r="AY50" s="196"/>
      <c r="AZ50" s="196"/>
      <c r="BA50" s="196"/>
      <c r="BB50" s="196"/>
      <c r="BC50" s="196"/>
      <c r="BD50" s="196"/>
      <c r="BE50" s="196"/>
      <c r="BF50" s="196"/>
      <c r="BG50" s="196"/>
      <c r="BH50" s="196"/>
      <c r="BI50" s="196"/>
      <c r="BJ50" s="196"/>
      <c r="BK50" s="196"/>
      <c r="BL50" s="196"/>
      <c r="BM50" s="196"/>
      <c r="BN50" s="196"/>
      <c r="BO50" s="196"/>
      <c r="BP50" s="196"/>
      <c r="BQ50" s="196"/>
      <c r="BR50" s="196"/>
      <c r="BS50" s="196"/>
      <c r="BT50" s="196"/>
      <c r="BU50" s="196"/>
      <c r="BV50" s="196"/>
      <c r="BW50" s="196"/>
      <c r="BX50" s="196"/>
      <c r="BY50" s="196"/>
      <c r="BZ50" s="196"/>
      <c r="CA50" s="196"/>
      <c r="CB50" s="196"/>
      <c r="CC50" s="196"/>
      <c r="CD50" s="196"/>
      <c r="CE50" s="196"/>
      <c r="CF50" s="196"/>
      <c r="CG50" s="196"/>
      <c r="CH50" s="196"/>
      <c r="CI50" s="196"/>
      <c r="CJ50" s="196"/>
      <c r="CK50" s="196"/>
      <c r="CL50" s="196"/>
      <c r="CO50" s="2"/>
      <c r="CP50" s="2"/>
      <c r="CQ50" s="2"/>
      <c r="CR50" s="2"/>
      <c r="CS50" s="2"/>
      <c r="CT50" s="2"/>
      <c r="CU50" s="2"/>
      <c r="CV50" s="2"/>
      <c r="DM50" s="2"/>
      <c r="DN50" s="2"/>
      <c r="DO50" s="2"/>
      <c r="DP50" s="2"/>
      <c r="DQ50" s="2"/>
      <c r="DR50" s="2"/>
      <c r="DS50" s="2"/>
      <c r="DT50" s="2"/>
      <c r="DU50" s="2"/>
      <c r="DV50" s="2"/>
      <c r="DW50" s="2"/>
      <c r="DX50" s="2"/>
      <c r="DY50" s="2"/>
      <c r="DZ50" s="2"/>
      <c r="EA50" s="2"/>
      <c r="EB50" s="2"/>
      <c r="EC50" s="2"/>
      <c r="ED50" s="2"/>
      <c r="EE50" s="2"/>
      <c r="EF50" s="2"/>
      <c r="EG50" s="2"/>
      <c r="EH50" s="2"/>
      <c r="EI50" s="2"/>
      <c r="EJ50" s="2"/>
      <c r="GD50" s="199" t="e">
        <f>DATE(GF49,BG28,BP28)</f>
        <v>#N/A</v>
      </c>
      <c r="GE50" s="200" t="str">
        <f>IF(GE49&gt;=2,"注意！年号重複！","")</f>
        <v/>
      </c>
      <c r="GG50" s="166" t="str">
        <f>IF(OR(GE48=0,GE48=2,GE48=3),"",IF(HLOOKUP($GE$47,$GM$45:$GO$108,5,FALSE)=0,"",(HLOOKUP($GE$47,$GM$45:$GO$108,5,FALSE))))</f>
        <v/>
      </c>
      <c r="GH50" s="166" t="str">
        <f>IF(GH48="","",IF($GE$48=0,"",IF($GH$40="大正15年",GL49,IF($GH$40="大正1年",GL55,IF($GH$40="昭和1年",GL60,GL49)))))</f>
        <v/>
      </c>
      <c r="GI50" s="166" t="str">
        <f>IF($GE$48=0,"",IF($GI$40="大正1年7月","",IF($GI$40="昭和1年12月",28,GK49)))</f>
        <v/>
      </c>
      <c r="GK50" s="167">
        <v>5</v>
      </c>
      <c r="GL50" s="167">
        <v>5</v>
      </c>
      <c r="GM50" s="167">
        <v>37</v>
      </c>
      <c r="GN50" s="167">
        <v>5</v>
      </c>
      <c r="GO50" s="167">
        <v>5</v>
      </c>
      <c r="GP50" s="167"/>
      <c r="GQ50" s="167"/>
      <c r="GR50" s="167" t="s">
        <v>54</v>
      </c>
      <c r="GS50" s="167">
        <v>1904</v>
      </c>
    </row>
    <row r="51" spans="1:201" ht="5.0999999999999996" customHeight="1" x14ac:dyDescent="0.15">
      <c r="A51" s="1"/>
      <c r="B51" s="59"/>
      <c r="C51" s="61"/>
      <c r="D51" s="59"/>
      <c r="E51" s="60"/>
      <c r="F51" s="62"/>
      <c r="G51" s="63"/>
      <c r="H51" s="63"/>
      <c r="I51" s="63"/>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197"/>
      <c r="AN51" s="198"/>
      <c r="AO51" s="196"/>
      <c r="AP51" s="196"/>
      <c r="AQ51" s="196"/>
      <c r="AR51" s="196"/>
      <c r="AS51" s="196"/>
      <c r="AT51" s="196"/>
      <c r="AU51" s="196"/>
      <c r="AV51" s="196"/>
      <c r="AW51" s="196"/>
      <c r="AX51" s="196"/>
      <c r="AY51" s="196"/>
      <c r="AZ51" s="196"/>
      <c r="BA51" s="196"/>
      <c r="BB51" s="196"/>
      <c r="BC51" s="196"/>
      <c r="BD51" s="196"/>
      <c r="BE51" s="196"/>
      <c r="BF51" s="196"/>
      <c r="BG51" s="196"/>
      <c r="BH51" s="196"/>
      <c r="BI51" s="196"/>
      <c r="BJ51" s="196"/>
      <c r="BK51" s="196"/>
      <c r="BL51" s="196"/>
      <c r="BM51" s="196"/>
      <c r="BN51" s="196"/>
      <c r="BO51" s="196"/>
      <c r="BP51" s="196"/>
      <c r="BQ51" s="196"/>
      <c r="BR51" s="196"/>
      <c r="BS51" s="196"/>
      <c r="BT51" s="196"/>
      <c r="BU51" s="196"/>
      <c r="BV51" s="196"/>
      <c r="BW51" s="196"/>
      <c r="BX51" s="196"/>
      <c r="BY51" s="196"/>
      <c r="BZ51" s="196"/>
      <c r="CA51" s="196"/>
      <c r="CB51" s="196"/>
      <c r="CC51" s="196"/>
      <c r="CD51" s="196"/>
      <c r="CE51" s="196"/>
      <c r="CF51" s="196"/>
      <c r="CG51" s="196"/>
      <c r="CH51" s="196"/>
      <c r="CI51" s="196"/>
      <c r="CJ51" s="196"/>
      <c r="CK51" s="196"/>
      <c r="CL51" s="196"/>
      <c r="CO51" s="2"/>
      <c r="CP51" s="2"/>
      <c r="CQ51" s="2"/>
      <c r="CR51" s="2"/>
      <c r="CS51" s="2"/>
      <c r="CT51" s="2"/>
      <c r="CU51" s="2"/>
      <c r="CV51" s="2"/>
      <c r="DM51" s="2"/>
      <c r="DN51" s="2"/>
      <c r="DO51" s="2"/>
      <c r="DP51" s="2"/>
      <c r="DQ51" s="2"/>
      <c r="DR51" s="2"/>
      <c r="DS51" s="2"/>
      <c r="DT51" s="2"/>
      <c r="DU51" s="2"/>
      <c r="DV51" s="2"/>
      <c r="DW51" s="2"/>
      <c r="DX51" s="2"/>
      <c r="DY51" s="2"/>
      <c r="DZ51" s="2"/>
      <c r="EA51" s="2"/>
      <c r="EB51" s="2"/>
      <c r="EC51" s="2"/>
      <c r="ED51" s="2"/>
      <c r="EE51" s="2"/>
      <c r="EF51" s="2"/>
      <c r="EG51" s="2"/>
      <c r="EH51" s="2"/>
      <c r="EI51" s="2"/>
      <c r="EJ51" s="2"/>
      <c r="GG51" s="166" t="str">
        <f>IF(OR(GE48=0,GE48=2,GE48=3),"",IF(HLOOKUP($GE$47,$GM$45:$GO$108,6,FALSE)=0,"",(HLOOKUP($GE$47,$GM$45:$GO$108,6,FALSE))))</f>
        <v/>
      </c>
      <c r="GH51" s="166" t="str">
        <f>IF(GH48="","",IF($GE$48=0,"",IF($GH$40="大正15年",GL50,IF($GH$40="大正1年",GL56,IF($GH$40="昭和1年",GL61,GL50)))))</f>
        <v/>
      </c>
      <c r="GI51" s="166" t="str">
        <f>IF($GE$48=0,"",IF($GI$40="大正1年7月","",IF($GI$40="昭和1年12月",29,GK50)))</f>
        <v/>
      </c>
      <c r="GK51" s="167">
        <v>6</v>
      </c>
      <c r="GL51" s="167">
        <v>6</v>
      </c>
      <c r="GM51" s="167">
        <v>38</v>
      </c>
      <c r="GN51" s="167">
        <v>6</v>
      </c>
      <c r="GO51" s="167">
        <v>6</v>
      </c>
      <c r="GP51" s="167"/>
      <c r="GQ51" s="167"/>
      <c r="GR51" s="167" t="s">
        <v>55</v>
      </c>
      <c r="GS51" s="167">
        <v>1905</v>
      </c>
    </row>
    <row r="52" spans="1:201" ht="5.0999999999999996" customHeight="1" x14ac:dyDescent="0.15">
      <c r="A52" s="1"/>
      <c r="B52" s="59"/>
      <c r="C52" s="61"/>
      <c r="D52" s="59"/>
      <c r="E52" s="60"/>
      <c r="F52" s="62"/>
      <c r="G52" s="63"/>
      <c r="H52" s="63"/>
      <c r="I52" s="63"/>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197"/>
      <c r="AN52" s="198"/>
      <c r="AO52" s="196"/>
      <c r="AP52" s="196"/>
      <c r="AQ52" s="196"/>
      <c r="AR52" s="196"/>
      <c r="AS52" s="196"/>
      <c r="AT52" s="196"/>
      <c r="AU52" s="196"/>
      <c r="AV52" s="196"/>
      <c r="AW52" s="196"/>
      <c r="AX52" s="196"/>
      <c r="AY52" s="196"/>
      <c r="AZ52" s="196"/>
      <c r="BA52" s="196"/>
      <c r="BB52" s="196"/>
      <c r="BC52" s="196"/>
      <c r="BD52" s="196"/>
      <c r="BE52" s="196"/>
      <c r="BF52" s="196"/>
      <c r="BG52" s="196"/>
      <c r="BH52" s="196"/>
      <c r="BI52" s="196"/>
      <c r="BJ52" s="196"/>
      <c r="BK52" s="196"/>
      <c r="BL52" s="196"/>
      <c r="BM52" s="196"/>
      <c r="BN52" s="196"/>
      <c r="BO52" s="196"/>
      <c r="BP52" s="196"/>
      <c r="BQ52" s="196"/>
      <c r="BR52" s="196"/>
      <c r="BS52" s="196"/>
      <c r="BT52" s="196"/>
      <c r="BU52" s="196"/>
      <c r="BV52" s="196"/>
      <c r="BW52" s="196"/>
      <c r="BX52" s="196"/>
      <c r="BY52" s="196"/>
      <c r="BZ52" s="196"/>
      <c r="CA52" s="196"/>
      <c r="CB52" s="196"/>
      <c r="CC52" s="196"/>
      <c r="CD52" s="196"/>
      <c r="CE52" s="196"/>
      <c r="CF52" s="196"/>
      <c r="CG52" s="196"/>
      <c r="CH52" s="196"/>
      <c r="CI52" s="196"/>
      <c r="CJ52" s="196"/>
      <c r="CK52" s="196"/>
      <c r="CL52" s="196"/>
      <c r="CO52" s="2"/>
      <c r="CP52" s="2"/>
      <c r="CQ52" s="2"/>
      <c r="CR52" s="2"/>
      <c r="CS52" s="2"/>
      <c r="CT52" s="2"/>
      <c r="CU52" s="2"/>
      <c r="CV52" s="2"/>
      <c r="DM52" s="2"/>
      <c r="DN52" s="2"/>
      <c r="DO52" s="2"/>
      <c r="DP52" s="2"/>
      <c r="DQ52" s="2"/>
      <c r="DR52" s="2"/>
      <c r="DS52" s="2"/>
      <c r="DT52" s="2"/>
      <c r="DU52" s="2"/>
      <c r="DV52" s="2"/>
      <c r="DW52" s="2"/>
      <c r="DX52" s="2"/>
      <c r="DY52" s="2"/>
      <c r="DZ52" s="2"/>
      <c r="EA52" s="2"/>
      <c r="EB52" s="2"/>
      <c r="EC52" s="2"/>
      <c r="ED52" s="2"/>
      <c r="EE52" s="2"/>
      <c r="EF52" s="2"/>
      <c r="EG52" s="2"/>
      <c r="EH52" s="2"/>
      <c r="EI52" s="2"/>
      <c r="EJ52" s="2"/>
      <c r="GD52" s="5" t="s">
        <v>56</v>
      </c>
      <c r="GG52" s="166" t="str">
        <f>IF(OR(GE48=0,GE48=2,GE48=3),"",IF(HLOOKUP($GE$47,$GM$45:$GO$108,7,FALSE)=0,"",(HLOOKUP($GE$47,$GM$45:$GO$108,7,FALSE))))</f>
        <v/>
      </c>
      <c r="GH52" s="166" t="str">
        <f>IF(GH48="","",IF($GE$48=0,"",IF($GH$40="大正15年",GL51,IF($GH$40="大正1年",GL57,IF($GH$40="昭和1年",GL62,GL51)))))</f>
        <v/>
      </c>
      <c r="GI52" s="166" t="str">
        <f>IF($GE$48=0,"",IF($GI$40="大正1年7月","",IF($GI$40="昭和1年12月",30,GK51)))</f>
        <v/>
      </c>
      <c r="GK52" s="167">
        <v>7</v>
      </c>
      <c r="GL52" s="167">
        <v>7</v>
      </c>
      <c r="GM52" s="167">
        <v>39</v>
      </c>
      <c r="GN52" s="167">
        <v>7</v>
      </c>
      <c r="GO52" s="167">
        <v>7</v>
      </c>
      <c r="GP52" s="167"/>
      <c r="GQ52" s="167"/>
      <c r="GR52" s="167" t="s">
        <v>57</v>
      </c>
      <c r="GS52" s="167">
        <v>1906</v>
      </c>
    </row>
    <row r="53" spans="1:201" ht="6" customHeight="1" x14ac:dyDescent="0.15">
      <c r="A53" s="1"/>
      <c r="B53" s="59"/>
      <c r="C53" s="61"/>
      <c r="D53" s="59"/>
      <c r="E53" s="60"/>
      <c r="F53" s="67"/>
      <c r="G53" s="65"/>
      <c r="H53" s="65"/>
      <c r="I53" s="65"/>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8"/>
      <c r="AN53" s="201"/>
      <c r="AO53" s="123"/>
      <c r="AP53" s="124"/>
      <c r="AQ53" s="124"/>
      <c r="AR53" s="124"/>
      <c r="AS53" s="124"/>
      <c r="AT53" s="124"/>
      <c r="AU53" s="124"/>
      <c r="AV53" s="124"/>
      <c r="AW53" s="124"/>
      <c r="AX53" s="124"/>
      <c r="AY53" s="124"/>
      <c r="AZ53" s="124"/>
      <c r="BA53" s="124"/>
      <c r="BB53" s="124"/>
      <c r="BC53" s="124"/>
      <c r="BD53" s="124"/>
      <c r="BE53" s="124"/>
      <c r="BF53" s="124"/>
      <c r="BG53" s="124"/>
      <c r="BH53" s="124"/>
      <c r="BI53" s="124"/>
      <c r="BJ53" s="124"/>
      <c r="BK53" s="124"/>
      <c r="BL53" s="124"/>
      <c r="BM53" s="124"/>
      <c r="BN53" s="124"/>
      <c r="BO53" s="124"/>
      <c r="BP53" s="124"/>
      <c r="BQ53" s="124"/>
      <c r="BR53" s="202"/>
      <c r="BS53" s="196" t="s">
        <v>58</v>
      </c>
      <c r="BT53" s="196"/>
      <c r="BU53" s="196"/>
      <c r="BV53" s="196"/>
      <c r="BW53" s="196"/>
      <c r="BX53" s="196"/>
      <c r="BY53" s="196"/>
      <c r="BZ53" s="196"/>
      <c r="CA53" s="196"/>
      <c r="CB53" s="196"/>
      <c r="CC53" s="196"/>
      <c r="CD53" s="196"/>
      <c r="CE53" s="196"/>
      <c r="CF53" s="196"/>
      <c r="CG53" s="196"/>
      <c r="CH53" s="196"/>
      <c r="CI53" s="196"/>
      <c r="CJ53" s="196"/>
      <c r="CK53" s="196"/>
      <c r="CL53" s="196"/>
      <c r="CO53" s="2"/>
      <c r="CP53" s="2"/>
      <c r="CQ53" s="2"/>
      <c r="CR53" s="2"/>
      <c r="CS53" s="2"/>
      <c r="CT53" s="2"/>
      <c r="CU53" s="2"/>
      <c r="CV53" s="2"/>
      <c r="DM53" s="2"/>
      <c r="DN53" s="2"/>
      <c r="DO53" s="2"/>
      <c r="DP53" s="2"/>
      <c r="DQ53" s="2"/>
      <c r="DR53" s="2"/>
      <c r="DS53" s="2"/>
      <c r="DT53" s="2"/>
      <c r="DU53" s="2"/>
      <c r="DV53" s="2"/>
      <c r="DW53" s="2"/>
      <c r="DX53" s="2"/>
      <c r="DY53" s="2"/>
      <c r="DZ53" s="2"/>
      <c r="EA53" s="2"/>
      <c r="EB53" s="2"/>
      <c r="EC53" s="2"/>
      <c r="ED53" s="2"/>
      <c r="EE53" s="2"/>
      <c r="EF53" s="2"/>
      <c r="EG53" s="2"/>
      <c r="EH53" s="2"/>
      <c r="EI53" s="2"/>
      <c r="EJ53" s="2"/>
      <c r="GD53" s="5" t="s">
        <v>59</v>
      </c>
      <c r="GG53" s="166" t="str">
        <f>IF(OR(GE48=0,GE48=2,GE48=3),"",IF(HLOOKUP($GE$47,$GM$45:$GO$108,8,FALSE)=0,"",(HLOOKUP($GE$47,$GM$45:$GO$108,8,FALSE))))</f>
        <v/>
      </c>
      <c r="GH53" s="166" t="str">
        <f>IF(GH48="","",IF($GE$48=0,"",IF($GH$40="大正15年",GL52,IF($GH$40="大正1年",GL58,IF($GH$40="昭和1年",GL63,GL52)))))</f>
        <v/>
      </c>
      <c r="GI53" s="166" t="str">
        <f>IF($GE$48=0,"",IF($GI$40="大正1年7月","",IF($GI$40="昭和1年12月",31,GK52)))</f>
        <v/>
      </c>
      <c r="GK53" s="167">
        <v>8</v>
      </c>
      <c r="GL53" s="167">
        <v>8</v>
      </c>
      <c r="GM53" s="167">
        <v>40</v>
      </c>
      <c r="GN53" s="167">
        <v>8</v>
      </c>
      <c r="GO53" s="167">
        <v>8</v>
      </c>
      <c r="GP53" s="167"/>
      <c r="GQ53" s="167"/>
      <c r="GR53" s="167" t="s">
        <v>60</v>
      </c>
      <c r="GS53" s="167">
        <v>1907</v>
      </c>
    </row>
    <row r="54" spans="1:201" ht="6" customHeight="1" x14ac:dyDescent="0.15">
      <c r="A54" s="1"/>
      <c r="B54" s="59"/>
      <c r="C54" s="61"/>
      <c r="D54" s="59"/>
      <c r="E54" s="60"/>
      <c r="F54" s="67"/>
      <c r="G54" s="65"/>
      <c r="H54" s="65"/>
      <c r="I54" s="65"/>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78"/>
      <c r="AN54" s="201"/>
      <c r="AO54" s="203"/>
      <c r="AP54" s="204"/>
      <c r="AQ54" s="204"/>
      <c r="AR54" s="204"/>
      <c r="AS54" s="204"/>
      <c r="AT54" s="204"/>
      <c r="AU54" s="204"/>
      <c r="AV54" s="204"/>
      <c r="AW54" s="204"/>
      <c r="AX54" s="204"/>
      <c r="AY54" s="204"/>
      <c r="AZ54" s="204"/>
      <c r="BA54" s="204"/>
      <c r="BB54" s="204"/>
      <c r="BC54" s="204"/>
      <c r="BD54" s="204"/>
      <c r="BE54" s="204"/>
      <c r="BF54" s="204"/>
      <c r="BG54" s="204"/>
      <c r="BH54" s="204"/>
      <c r="BI54" s="204"/>
      <c r="BJ54" s="204"/>
      <c r="BK54" s="204"/>
      <c r="BL54" s="204"/>
      <c r="BM54" s="204"/>
      <c r="BN54" s="204"/>
      <c r="BO54" s="204"/>
      <c r="BP54" s="204"/>
      <c r="BQ54" s="204"/>
      <c r="BR54" s="205"/>
      <c r="BS54" s="196"/>
      <c r="BT54" s="196"/>
      <c r="BU54" s="196"/>
      <c r="BV54" s="196"/>
      <c r="BW54" s="196"/>
      <c r="BX54" s="196"/>
      <c r="BY54" s="196"/>
      <c r="BZ54" s="196"/>
      <c r="CA54" s="196"/>
      <c r="CB54" s="196"/>
      <c r="CC54" s="196"/>
      <c r="CD54" s="196"/>
      <c r="CE54" s="196"/>
      <c r="CF54" s="196"/>
      <c r="CG54" s="196"/>
      <c r="CH54" s="196"/>
      <c r="CI54" s="196"/>
      <c r="CJ54" s="196"/>
      <c r="CK54" s="196"/>
      <c r="CL54" s="196"/>
      <c r="CO54" s="2"/>
      <c r="CP54" s="2"/>
      <c r="CQ54" s="2"/>
      <c r="CR54" s="2"/>
      <c r="CS54" s="2"/>
      <c r="CT54" s="2"/>
      <c r="CU54" s="2"/>
      <c r="CV54" s="2"/>
      <c r="DM54" s="2"/>
      <c r="DN54" s="2"/>
      <c r="DO54" s="2"/>
      <c r="DP54" s="2"/>
      <c r="DQ54" s="2"/>
      <c r="DR54" s="2"/>
      <c r="DS54" s="2"/>
      <c r="DT54" s="2"/>
      <c r="DU54" s="2"/>
      <c r="DV54" s="2"/>
      <c r="DW54" s="2"/>
      <c r="DX54" s="2"/>
      <c r="DY54" s="2"/>
      <c r="DZ54" s="2"/>
      <c r="EA54" s="2"/>
      <c r="EB54" s="2"/>
      <c r="EC54" s="2"/>
      <c r="ED54" s="2"/>
      <c r="EE54" s="2"/>
      <c r="EF54" s="2"/>
      <c r="EG54" s="2"/>
      <c r="EH54" s="2"/>
      <c r="EI54" s="2"/>
      <c r="EJ54" s="2"/>
      <c r="GD54" s="5" t="s">
        <v>61</v>
      </c>
      <c r="GG54" s="166" t="str">
        <f>IF(OR(GE48=0,GE48=2,GE48=3),"",IF(HLOOKUP($GE$47,$GM$45:$GO$108,9,FALSE)=0,"",(HLOOKUP($GE$47,$GM$45:$GO$108,9,FALSE))))</f>
        <v/>
      </c>
      <c r="GH54" s="166" t="str">
        <f>IF(GH48="","",IF($GE$48=0,"",IF($GH$40="大正15年",GL53,IF($GH$40="明治45年","",IF($GH$40="大正1年",GL59,IF($GH$40="昭和1年",GL64,GL53))))))</f>
        <v/>
      </c>
      <c r="GI54" s="166" t="str">
        <f t="shared" ref="GI54:GI70" si="0">IF($GE$48=0,"",IF($GI$40="大正1年7月","",IF($GI$40="昭和1年12月","",IF($GI$40="昭和64年1月","",GK53))))</f>
        <v/>
      </c>
      <c r="GK54" s="167">
        <v>9</v>
      </c>
      <c r="GL54" s="167">
        <v>9</v>
      </c>
      <c r="GM54" s="167">
        <v>41</v>
      </c>
      <c r="GN54" s="167">
        <v>9</v>
      </c>
      <c r="GO54" s="167">
        <v>9</v>
      </c>
      <c r="GP54" s="167"/>
      <c r="GQ54" s="167"/>
      <c r="GR54" s="167" t="s">
        <v>62</v>
      </c>
      <c r="GS54" s="167">
        <v>1908</v>
      </c>
    </row>
    <row r="55" spans="1:201" ht="6" customHeight="1" x14ac:dyDescent="0.15">
      <c r="A55" s="1"/>
      <c r="B55" s="59"/>
      <c r="C55" s="61"/>
      <c r="D55" s="59"/>
      <c r="E55" s="60"/>
      <c r="F55" s="67"/>
      <c r="G55" s="65"/>
      <c r="H55" s="65"/>
      <c r="I55" s="65"/>
      <c r="J55" s="87"/>
      <c r="K55" s="87"/>
      <c r="L55" s="87"/>
      <c r="M55" s="87"/>
      <c r="N55" s="87"/>
      <c r="O55" s="87"/>
      <c r="P55" s="87"/>
      <c r="Q55" s="87"/>
      <c r="R55" s="87"/>
      <c r="S55" s="87"/>
      <c r="T55" s="87"/>
      <c r="U55" s="87"/>
      <c r="V55" s="87"/>
      <c r="W55" s="87"/>
      <c r="X55" s="87"/>
      <c r="Y55" s="87"/>
      <c r="Z55" s="87"/>
      <c r="AA55" s="87"/>
      <c r="AB55" s="87"/>
      <c r="AC55" s="87"/>
      <c r="AD55" s="87"/>
      <c r="AE55" s="87"/>
      <c r="AF55" s="87"/>
      <c r="AG55" s="87"/>
      <c r="AH55" s="87"/>
      <c r="AI55" s="87"/>
      <c r="AJ55" s="87"/>
      <c r="AK55" s="87"/>
      <c r="AL55" s="87"/>
      <c r="AM55" s="78"/>
      <c r="AN55" s="201"/>
      <c r="AO55" s="203"/>
      <c r="AP55" s="204"/>
      <c r="AQ55" s="204"/>
      <c r="AR55" s="204"/>
      <c r="AS55" s="204"/>
      <c r="AT55" s="204"/>
      <c r="AU55" s="204"/>
      <c r="AV55" s="204"/>
      <c r="AW55" s="204"/>
      <c r="AX55" s="204"/>
      <c r="AY55" s="204"/>
      <c r="AZ55" s="204"/>
      <c r="BA55" s="204"/>
      <c r="BB55" s="204"/>
      <c r="BC55" s="204"/>
      <c r="BD55" s="204"/>
      <c r="BE55" s="204"/>
      <c r="BF55" s="204"/>
      <c r="BG55" s="204"/>
      <c r="BH55" s="204"/>
      <c r="BI55" s="204"/>
      <c r="BJ55" s="204"/>
      <c r="BK55" s="204"/>
      <c r="BL55" s="204"/>
      <c r="BM55" s="204"/>
      <c r="BN55" s="204"/>
      <c r="BO55" s="204"/>
      <c r="BP55" s="204"/>
      <c r="BQ55" s="204"/>
      <c r="BR55" s="205"/>
      <c r="BS55" s="196"/>
      <c r="BT55" s="196"/>
      <c r="BU55" s="196"/>
      <c r="BV55" s="196"/>
      <c r="BW55" s="196"/>
      <c r="BX55" s="196"/>
      <c r="BY55" s="196"/>
      <c r="BZ55" s="196"/>
      <c r="CA55" s="196"/>
      <c r="CB55" s="196"/>
      <c r="CC55" s="196"/>
      <c r="CD55" s="196"/>
      <c r="CE55" s="196"/>
      <c r="CF55" s="196"/>
      <c r="CG55" s="196"/>
      <c r="CH55" s="196"/>
      <c r="CI55" s="196"/>
      <c r="CJ55" s="196"/>
      <c r="CK55" s="196"/>
      <c r="CL55" s="196"/>
      <c r="CO55" s="2"/>
      <c r="CP55" s="2"/>
      <c r="CQ55" s="2"/>
      <c r="CR55" s="2"/>
      <c r="CS55" s="2"/>
      <c r="CT55" s="2"/>
      <c r="CU55" s="2"/>
      <c r="CV55" s="2"/>
      <c r="DM55" s="2"/>
      <c r="DN55" s="2"/>
      <c r="DO55" s="2"/>
      <c r="DP55" s="2"/>
      <c r="DQ55" s="2"/>
      <c r="DR55" s="2"/>
      <c r="DS55" s="2"/>
      <c r="DT55" s="2"/>
      <c r="DU55" s="2"/>
      <c r="DV55" s="2"/>
      <c r="DW55" s="2"/>
      <c r="DX55" s="2"/>
      <c r="DY55" s="2"/>
      <c r="DZ55" s="2"/>
      <c r="EA55" s="2"/>
      <c r="EB55" s="2"/>
      <c r="EC55" s="2"/>
      <c r="ED55" s="2"/>
      <c r="EE55" s="2"/>
      <c r="EF55" s="2"/>
      <c r="EG55" s="2"/>
      <c r="EH55" s="2"/>
      <c r="EI55" s="2"/>
      <c r="EJ55" s="2"/>
      <c r="GD55" s="5" t="s">
        <v>63</v>
      </c>
      <c r="GG55" s="166" t="str">
        <f>IF(OR(GE48=0,GE48=2,GE48=3),"",IF(HLOOKUP($GE$47,$GM$45:$GO$108,10,FALSE)=0,"",(HLOOKUP($GE$47,$GM$45:$GO$108,10,FALSE))))</f>
        <v/>
      </c>
      <c r="GH55" s="166" t="str">
        <f>IF(GH48="","",IF($GE$48=0,"",IF($GH$40="大正15年",GL54,IF($GH$40="明治45年","",IF($GH$40="大正1年",GL60,IF($GH$40="昭和1年",GL65,GL54))))))</f>
        <v/>
      </c>
      <c r="GI55" s="166" t="str">
        <f t="shared" si="0"/>
        <v/>
      </c>
      <c r="GK55" s="167">
        <v>10</v>
      </c>
      <c r="GL55" s="167">
        <v>10</v>
      </c>
      <c r="GM55" s="167">
        <v>42</v>
      </c>
      <c r="GN55" s="167">
        <v>10</v>
      </c>
      <c r="GO55" s="167">
        <v>10</v>
      </c>
      <c r="GP55" s="167"/>
      <c r="GQ55" s="167"/>
      <c r="GR55" s="167" t="s">
        <v>64</v>
      </c>
      <c r="GS55" s="167">
        <v>1909</v>
      </c>
    </row>
    <row r="56" spans="1:201" ht="6" customHeight="1" x14ac:dyDescent="0.15">
      <c r="A56" s="1"/>
      <c r="B56" s="59"/>
      <c r="C56" s="61"/>
      <c r="D56" s="59"/>
      <c r="E56" s="60"/>
      <c r="F56" s="67"/>
      <c r="G56" s="65"/>
      <c r="H56" s="65"/>
      <c r="I56" s="65"/>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78"/>
      <c r="AN56" s="201"/>
      <c r="AO56" s="203"/>
      <c r="AP56" s="204"/>
      <c r="AQ56" s="204"/>
      <c r="AR56" s="204"/>
      <c r="AS56" s="204"/>
      <c r="AT56" s="204"/>
      <c r="AU56" s="204"/>
      <c r="AV56" s="204"/>
      <c r="AW56" s="204"/>
      <c r="AX56" s="204"/>
      <c r="AY56" s="204"/>
      <c r="AZ56" s="204"/>
      <c r="BA56" s="204"/>
      <c r="BB56" s="204"/>
      <c r="BC56" s="204"/>
      <c r="BD56" s="204"/>
      <c r="BE56" s="204"/>
      <c r="BF56" s="204"/>
      <c r="BG56" s="204"/>
      <c r="BH56" s="204"/>
      <c r="BI56" s="204"/>
      <c r="BJ56" s="204"/>
      <c r="BK56" s="204"/>
      <c r="BL56" s="204"/>
      <c r="BM56" s="204"/>
      <c r="BN56" s="204"/>
      <c r="BO56" s="204"/>
      <c r="BP56" s="204"/>
      <c r="BQ56" s="204"/>
      <c r="BR56" s="205"/>
      <c r="BS56" s="196"/>
      <c r="BT56" s="196"/>
      <c r="BU56" s="196"/>
      <c r="BV56" s="196"/>
      <c r="BW56" s="196"/>
      <c r="BX56" s="196"/>
      <c r="BY56" s="196"/>
      <c r="BZ56" s="196"/>
      <c r="CA56" s="196"/>
      <c r="CB56" s="196"/>
      <c r="CC56" s="196"/>
      <c r="CD56" s="196"/>
      <c r="CE56" s="196"/>
      <c r="CF56" s="196"/>
      <c r="CG56" s="196"/>
      <c r="CH56" s="196"/>
      <c r="CI56" s="196"/>
      <c r="CJ56" s="196"/>
      <c r="CK56" s="196"/>
      <c r="CL56" s="196"/>
      <c r="CO56" s="2"/>
      <c r="CP56" s="2"/>
      <c r="CQ56" s="2"/>
      <c r="CR56" s="2"/>
      <c r="CS56" s="2"/>
      <c r="CT56" s="2"/>
      <c r="CU56" s="2"/>
      <c r="CV56" s="2"/>
      <c r="DM56" s="2"/>
      <c r="DN56" s="2"/>
      <c r="DO56" s="2"/>
      <c r="DP56" s="2"/>
      <c r="DQ56" s="2"/>
      <c r="DR56" s="2"/>
      <c r="DS56" s="2"/>
      <c r="DT56" s="2"/>
      <c r="DU56" s="2"/>
      <c r="DV56" s="2"/>
      <c r="DW56" s="2"/>
      <c r="DX56" s="2"/>
      <c r="DY56" s="2"/>
      <c r="DZ56" s="2"/>
      <c r="EA56" s="2"/>
      <c r="EB56" s="2"/>
      <c r="EC56" s="2"/>
      <c r="ED56" s="2"/>
      <c r="EE56" s="2"/>
      <c r="EF56" s="2"/>
      <c r="EG56" s="2"/>
      <c r="EH56" s="2"/>
      <c r="EI56" s="2"/>
      <c r="EJ56" s="2"/>
      <c r="GD56" s="5" t="s">
        <v>65</v>
      </c>
      <c r="GG56" s="166" t="str">
        <f>IF(OR(GE48=0,GE48=2,GE48=3),"",IF(HLOOKUP($GE$47,$GM$45:$GO$108,11,FALSE)=0,"",(HLOOKUP($GE$47,$GM$45:$GO$108,11,FALSE))))</f>
        <v/>
      </c>
      <c r="GH56" s="166" t="str">
        <f>IF(GH48="","",IF($GE$48=0,"",IF($GH$40="大正15年",GL55,IF($GH$40="明治45年","",IF($GH$40="大正1年",GL61,IF($GH$40="昭和1年",GL66,GL55))))))</f>
        <v/>
      </c>
      <c r="GI56" s="166" t="str">
        <f t="shared" si="0"/>
        <v/>
      </c>
      <c r="GK56" s="167">
        <v>11</v>
      </c>
      <c r="GL56" s="167">
        <v>11</v>
      </c>
      <c r="GM56" s="167">
        <v>43</v>
      </c>
      <c r="GN56" s="167">
        <v>11</v>
      </c>
      <c r="GO56" s="167">
        <v>11</v>
      </c>
      <c r="GP56" s="167"/>
      <c r="GQ56" s="167"/>
      <c r="GR56" s="167" t="s">
        <v>66</v>
      </c>
      <c r="GS56" s="167">
        <v>1910</v>
      </c>
    </row>
    <row r="57" spans="1:201" ht="6" customHeight="1" x14ac:dyDescent="0.15">
      <c r="A57" s="1"/>
      <c r="B57" s="59"/>
      <c r="C57" s="61"/>
      <c r="D57" s="206"/>
      <c r="E57" s="110"/>
      <c r="F57" s="71"/>
      <c r="G57" s="72"/>
      <c r="H57" s="72"/>
      <c r="I57" s="72"/>
      <c r="J57" s="207"/>
      <c r="K57" s="207"/>
      <c r="L57" s="207"/>
      <c r="M57" s="207"/>
      <c r="N57" s="207"/>
      <c r="O57" s="207"/>
      <c r="P57" s="207"/>
      <c r="Q57" s="207"/>
      <c r="R57" s="207"/>
      <c r="S57" s="207"/>
      <c r="T57" s="207"/>
      <c r="U57" s="207"/>
      <c r="V57" s="207"/>
      <c r="W57" s="207"/>
      <c r="X57" s="207"/>
      <c r="Y57" s="207"/>
      <c r="Z57" s="207"/>
      <c r="AA57" s="207"/>
      <c r="AB57" s="207"/>
      <c r="AC57" s="207"/>
      <c r="AD57" s="207"/>
      <c r="AE57" s="207"/>
      <c r="AF57" s="207"/>
      <c r="AG57" s="207"/>
      <c r="AH57" s="207"/>
      <c r="AI57" s="207"/>
      <c r="AJ57" s="207"/>
      <c r="AK57" s="207"/>
      <c r="AL57" s="207"/>
      <c r="AM57" s="208"/>
      <c r="AN57" s="209"/>
      <c r="AO57" s="210"/>
      <c r="AP57" s="211"/>
      <c r="AQ57" s="211"/>
      <c r="AR57" s="211"/>
      <c r="AS57" s="211"/>
      <c r="AT57" s="211"/>
      <c r="AU57" s="211"/>
      <c r="AV57" s="211"/>
      <c r="AW57" s="211"/>
      <c r="AX57" s="211"/>
      <c r="AY57" s="211"/>
      <c r="AZ57" s="211"/>
      <c r="BA57" s="211"/>
      <c r="BB57" s="211"/>
      <c r="BC57" s="211"/>
      <c r="BD57" s="211"/>
      <c r="BE57" s="211"/>
      <c r="BF57" s="211"/>
      <c r="BG57" s="211"/>
      <c r="BH57" s="211"/>
      <c r="BI57" s="211"/>
      <c r="BJ57" s="211"/>
      <c r="BK57" s="211"/>
      <c r="BL57" s="211"/>
      <c r="BM57" s="211"/>
      <c r="BN57" s="211"/>
      <c r="BO57" s="211"/>
      <c r="BP57" s="211"/>
      <c r="BQ57" s="211"/>
      <c r="BR57" s="212"/>
      <c r="BS57" s="196"/>
      <c r="BT57" s="196"/>
      <c r="BU57" s="196"/>
      <c r="BV57" s="196"/>
      <c r="BW57" s="196"/>
      <c r="BX57" s="196"/>
      <c r="BY57" s="196"/>
      <c r="BZ57" s="196"/>
      <c r="CA57" s="196"/>
      <c r="CB57" s="196"/>
      <c r="CC57" s="196"/>
      <c r="CD57" s="196"/>
      <c r="CE57" s="196"/>
      <c r="CF57" s="196"/>
      <c r="CG57" s="196"/>
      <c r="CH57" s="196"/>
      <c r="CI57" s="196"/>
      <c r="CJ57" s="196"/>
      <c r="CK57" s="196"/>
      <c r="CL57" s="196"/>
      <c r="CO57" s="2"/>
      <c r="CP57" s="2"/>
      <c r="CQ57" s="2"/>
      <c r="CR57" s="2"/>
      <c r="CS57" s="2"/>
      <c r="CT57" s="2"/>
      <c r="CU57" s="2"/>
      <c r="CV57" s="2"/>
      <c r="DM57" s="2"/>
      <c r="DN57" s="2"/>
      <c r="DO57" s="2"/>
      <c r="DP57" s="2"/>
      <c r="DQ57" s="2"/>
      <c r="DR57" s="2"/>
      <c r="DS57" s="2"/>
      <c r="DT57" s="2"/>
      <c r="DU57" s="2"/>
      <c r="DV57" s="2"/>
      <c r="DW57" s="2"/>
      <c r="DX57" s="2"/>
      <c r="DY57" s="2"/>
      <c r="DZ57" s="2"/>
      <c r="EA57" s="2"/>
      <c r="EB57" s="2"/>
      <c r="EC57" s="2"/>
      <c r="ED57" s="2"/>
      <c r="EE57" s="2"/>
      <c r="EF57" s="2"/>
      <c r="EG57" s="2"/>
      <c r="EH57" s="2"/>
      <c r="EI57" s="2"/>
      <c r="EJ57" s="2"/>
      <c r="GD57" s="5" t="s">
        <v>67</v>
      </c>
      <c r="GG57" s="166" t="str">
        <f>IF(OR(GE48=0,GE48=2,GE48=3),"",IF(HLOOKUP($GE$47,$GM$45:$GO$108,12,FALSE)=0,"",(HLOOKUP($GE$47,$GM$45:$GO$108,12,FALSE))))</f>
        <v/>
      </c>
      <c r="GH57" s="166" t="str">
        <f>IF(GH48="","",IF($GE$48=0,"",IF($GH$40="大正15年",GL56,IF($GH$40="明治45年","",IF($GH$40="大正1年",GL62,IF($GH$40="昭和1年",GL67,GL56))))))</f>
        <v/>
      </c>
      <c r="GI57" s="166" t="str">
        <f t="shared" si="0"/>
        <v/>
      </c>
      <c r="GK57" s="167">
        <v>12</v>
      </c>
      <c r="GL57" s="167">
        <v>12</v>
      </c>
      <c r="GM57" s="167">
        <v>44</v>
      </c>
      <c r="GN57" s="167">
        <v>12</v>
      </c>
      <c r="GO57" s="167">
        <v>12</v>
      </c>
      <c r="GP57" s="167"/>
      <c r="GQ57" s="167"/>
      <c r="GR57" s="167" t="s">
        <v>68</v>
      </c>
      <c r="GS57" s="167">
        <v>1911</v>
      </c>
    </row>
    <row r="58" spans="1:201" ht="5.0999999999999996" customHeight="1" x14ac:dyDescent="0.15">
      <c r="A58" s="1"/>
      <c r="B58" s="59"/>
      <c r="C58" s="61"/>
      <c r="D58" s="46" t="s">
        <v>24</v>
      </c>
      <c r="E58" s="47"/>
      <c r="F58" s="54" t="s">
        <v>25</v>
      </c>
      <c r="G58" s="52"/>
      <c r="H58" s="95"/>
      <c r="I58" s="95"/>
      <c r="J58" s="95"/>
      <c r="K58" s="95"/>
      <c r="L58" s="96" t="s">
        <v>26</v>
      </c>
      <c r="M58" s="96"/>
      <c r="N58" s="213"/>
      <c r="O58" s="213"/>
      <c r="P58" s="213"/>
      <c r="Q58" s="213"/>
      <c r="R58" s="213"/>
      <c r="S58" s="213"/>
      <c r="T58" s="213"/>
      <c r="U58" s="52"/>
      <c r="V58" s="214"/>
      <c r="W58" s="214"/>
      <c r="X58" s="214"/>
      <c r="Y58" s="214"/>
      <c r="Z58" s="214"/>
      <c r="AA58" s="214"/>
      <c r="AB58" s="214"/>
      <c r="AC58" s="214"/>
      <c r="AD58" s="214"/>
      <c r="AE58" s="214"/>
      <c r="AF58" s="214"/>
      <c r="AG58" s="214"/>
      <c r="AH58" s="214"/>
      <c r="AI58" s="214"/>
      <c r="AJ58" s="214"/>
      <c r="AK58" s="214"/>
      <c r="AL58" s="214"/>
      <c r="AM58" s="214"/>
      <c r="AN58" s="214"/>
      <c r="AO58" s="214"/>
      <c r="AP58" s="214"/>
      <c r="AQ58" s="214"/>
      <c r="AR58" s="214"/>
      <c r="AS58" s="214"/>
      <c r="AT58" s="214"/>
      <c r="AU58" s="214"/>
      <c r="AV58" s="214"/>
      <c r="AW58" s="214"/>
      <c r="AX58" s="214"/>
      <c r="AY58" s="214"/>
      <c r="AZ58" s="214"/>
      <c r="BA58" s="214"/>
      <c r="BB58" s="214"/>
      <c r="BC58" s="214"/>
      <c r="BD58" s="214"/>
      <c r="BE58" s="214"/>
      <c r="BF58" s="214"/>
      <c r="BG58" s="214"/>
      <c r="BH58" s="214"/>
      <c r="BI58" s="214"/>
      <c r="BJ58" s="214"/>
      <c r="BK58" s="214"/>
      <c r="BL58" s="214"/>
      <c r="BM58" s="214"/>
      <c r="BN58" s="214"/>
      <c r="BO58" s="214"/>
      <c r="BP58" s="214"/>
      <c r="BQ58" s="214"/>
      <c r="BR58" s="214"/>
      <c r="BS58" s="214"/>
      <c r="BT58" s="214"/>
      <c r="BU58" s="214"/>
      <c r="BV58" s="214"/>
      <c r="BW58" s="214"/>
      <c r="BX58" s="214"/>
      <c r="BY58" s="214"/>
      <c r="BZ58" s="214"/>
      <c r="CA58" s="214"/>
      <c r="CB58" s="214"/>
      <c r="CC58" s="214"/>
      <c r="CD58" s="214"/>
      <c r="CE58" s="214"/>
      <c r="CF58" s="214"/>
      <c r="CG58" s="214"/>
      <c r="CH58" s="214"/>
      <c r="CI58" s="214"/>
      <c r="CJ58" s="214"/>
      <c r="CK58" s="214"/>
      <c r="CL58" s="215"/>
      <c r="CO58" s="2"/>
      <c r="CP58" s="2"/>
      <c r="CQ58" s="2"/>
      <c r="CR58" s="2"/>
      <c r="CS58" s="2"/>
      <c r="CT58" s="2"/>
      <c r="CU58" s="2"/>
      <c r="CV58" s="2"/>
      <c r="DM58" s="2"/>
      <c r="DN58" s="2"/>
      <c r="DO58" s="2"/>
      <c r="DP58" s="2"/>
      <c r="DQ58" s="2"/>
      <c r="DR58" s="2"/>
      <c r="DS58" s="2"/>
      <c r="DT58" s="2"/>
      <c r="DU58" s="2"/>
      <c r="DV58" s="2"/>
      <c r="DW58" s="2"/>
      <c r="DX58" s="2"/>
      <c r="DY58" s="2"/>
      <c r="DZ58" s="2"/>
      <c r="EA58" s="2"/>
      <c r="EB58" s="2"/>
      <c r="EC58" s="2"/>
      <c r="ED58" s="2"/>
      <c r="EE58" s="2"/>
      <c r="EF58" s="2"/>
      <c r="EG58" s="2"/>
      <c r="EH58" s="2"/>
      <c r="EI58" s="2"/>
      <c r="EJ58" s="2"/>
      <c r="GD58" s="5" t="s">
        <v>69</v>
      </c>
      <c r="GG58" s="166" t="str">
        <f>IF(OR(GE48=0,GE48=2,GE48=3),"",IF(HLOOKUP($GE$47,$GM$45:$GO$108,13,FALSE)=0,"",(HLOOKUP($GE$47,$GM$45:$GO$108,13,FALSE))))</f>
        <v/>
      </c>
      <c r="GH58" s="166" t="str">
        <f>IF(GH48="","",IF($GE$48=0,"",IF($GH$40="大正15年",GL57,IF($GH$40="明治45年","",IF($GH$40="大正1年",GL63,IF($GH$40="昭和1年",GL68,GL57))))))</f>
        <v/>
      </c>
      <c r="GI58" s="166" t="str">
        <f t="shared" si="0"/>
        <v/>
      </c>
      <c r="GK58" s="167">
        <v>13</v>
      </c>
      <c r="GL58" s="167" t="s">
        <v>70</v>
      </c>
      <c r="GM58" s="167">
        <v>45</v>
      </c>
      <c r="GN58" s="167">
        <v>13</v>
      </c>
      <c r="GO58" s="167">
        <v>13</v>
      </c>
      <c r="GP58" s="167"/>
      <c r="GQ58" s="167"/>
      <c r="GR58" s="167" t="s">
        <v>71</v>
      </c>
      <c r="GS58" s="167">
        <v>1912</v>
      </c>
    </row>
    <row r="59" spans="1:201" ht="5.0999999999999996" customHeight="1" x14ac:dyDescent="0.15">
      <c r="A59" s="1"/>
      <c r="B59" s="59"/>
      <c r="C59" s="61"/>
      <c r="D59" s="59"/>
      <c r="E59" s="60"/>
      <c r="F59" s="67"/>
      <c r="G59" s="65"/>
      <c r="H59" s="98"/>
      <c r="I59" s="98"/>
      <c r="J59" s="98"/>
      <c r="K59" s="98"/>
      <c r="L59" s="99"/>
      <c r="M59" s="99"/>
      <c r="N59" s="106"/>
      <c r="O59" s="106"/>
      <c r="P59" s="106"/>
      <c r="Q59" s="106"/>
      <c r="R59" s="106"/>
      <c r="S59" s="106"/>
      <c r="T59" s="106"/>
      <c r="U59" s="216"/>
      <c r="V59" s="216"/>
      <c r="W59" s="216"/>
      <c r="X59" s="216"/>
      <c r="Y59" s="216"/>
      <c r="Z59" s="216"/>
      <c r="AA59" s="216"/>
      <c r="AB59" s="216"/>
      <c r="AC59" s="216"/>
      <c r="AD59" s="216"/>
      <c r="AE59" s="216"/>
      <c r="AF59" s="216"/>
      <c r="AG59" s="216"/>
      <c r="AH59" s="216"/>
      <c r="AI59" s="216"/>
      <c r="AJ59" s="216"/>
      <c r="AK59" s="216"/>
      <c r="AL59" s="216"/>
      <c r="AM59" s="216"/>
      <c r="AN59" s="216"/>
      <c r="AO59" s="216"/>
      <c r="AP59" s="216"/>
      <c r="AQ59" s="216"/>
      <c r="AR59" s="216"/>
      <c r="AS59" s="216"/>
      <c r="AT59" s="216"/>
      <c r="AU59" s="216"/>
      <c r="AV59" s="216"/>
      <c r="AW59" s="216"/>
      <c r="AX59" s="216"/>
      <c r="AY59" s="216"/>
      <c r="AZ59" s="216"/>
      <c r="BA59" s="216"/>
      <c r="BB59" s="216"/>
      <c r="BC59" s="216"/>
      <c r="BD59" s="216"/>
      <c r="BE59" s="216"/>
      <c r="BF59" s="216"/>
      <c r="BG59" s="216"/>
      <c r="BH59" s="216"/>
      <c r="BI59" s="216"/>
      <c r="BJ59" s="216"/>
      <c r="BK59" s="216"/>
      <c r="BL59" s="216"/>
      <c r="BM59" s="216"/>
      <c r="BN59" s="216"/>
      <c r="BO59" s="216"/>
      <c r="BP59" s="216"/>
      <c r="BQ59" s="216"/>
      <c r="BR59" s="216"/>
      <c r="BS59" s="216"/>
      <c r="BT59" s="216"/>
      <c r="BU59" s="216"/>
      <c r="BV59" s="216"/>
      <c r="BW59" s="216"/>
      <c r="BX59" s="216"/>
      <c r="BY59" s="216"/>
      <c r="BZ59" s="216"/>
      <c r="CA59" s="216"/>
      <c r="CB59" s="216"/>
      <c r="CC59" s="216"/>
      <c r="CD59" s="216"/>
      <c r="CE59" s="216"/>
      <c r="CF59" s="216"/>
      <c r="CG59" s="216"/>
      <c r="CH59" s="216"/>
      <c r="CI59" s="216"/>
      <c r="CJ59" s="216"/>
      <c r="CK59" s="216"/>
      <c r="CL59" s="217"/>
      <c r="CO59" s="2"/>
      <c r="CP59" s="2"/>
      <c r="CQ59" s="2"/>
      <c r="CR59" s="2"/>
      <c r="CS59" s="2"/>
      <c r="CT59" s="2"/>
      <c r="CU59" s="2"/>
      <c r="CV59" s="2"/>
      <c r="DM59" s="2"/>
      <c r="DN59" s="2"/>
      <c r="DO59" s="2"/>
      <c r="DP59" s="2"/>
      <c r="DQ59" s="2"/>
      <c r="DR59" s="2"/>
      <c r="DS59" s="2"/>
      <c r="DT59" s="2"/>
      <c r="DU59" s="2"/>
      <c r="DV59" s="2"/>
      <c r="DW59" s="2"/>
      <c r="DX59" s="2"/>
      <c r="DY59" s="2"/>
      <c r="DZ59" s="2"/>
      <c r="EA59" s="2"/>
      <c r="EB59" s="2"/>
      <c r="EC59" s="2"/>
      <c r="ED59" s="2"/>
      <c r="EE59" s="2"/>
      <c r="EF59" s="2"/>
      <c r="EG59" s="2"/>
      <c r="EH59" s="2"/>
      <c r="EI59" s="2"/>
      <c r="EJ59" s="2"/>
      <c r="GG59" s="166" t="str">
        <f>IF(OR(GE48=0,GE48=2,GE48=3),"",IF(HLOOKUP($GE$47,$GM$45:$GO$108,14,FALSE)=0,"",(HLOOKUP($GE$47,$GM$45:$GO$108,14,FALSE))))</f>
        <v/>
      </c>
      <c r="GH59" s="166" t="str">
        <f>IF($GH$40="大正1年",GL64,IF($GH$40="昭和1年",GL69,GL58))</f>
        <v xml:space="preserve">  </v>
      </c>
      <c r="GI59" s="166" t="str">
        <f t="shared" si="0"/>
        <v/>
      </c>
      <c r="GK59" s="167">
        <v>14</v>
      </c>
      <c r="GL59" s="167" t="s">
        <v>70</v>
      </c>
      <c r="GM59" s="167"/>
      <c r="GN59" s="167">
        <v>14</v>
      </c>
      <c r="GO59" s="167">
        <v>14</v>
      </c>
      <c r="GP59" s="167"/>
      <c r="GQ59" s="167"/>
      <c r="GR59" s="167" t="s">
        <v>72</v>
      </c>
      <c r="GS59" s="167">
        <v>1912</v>
      </c>
    </row>
    <row r="60" spans="1:201" ht="5.0999999999999996" customHeight="1" x14ac:dyDescent="0.15">
      <c r="A60" s="1"/>
      <c r="B60" s="59"/>
      <c r="C60" s="61"/>
      <c r="D60" s="59"/>
      <c r="E60" s="60"/>
      <c r="F60" s="67"/>
      <c r="G60" s="65"/>
      <c r="H60" s="98"/>
      <c r="I60" s="98"/>
      <c r="J60" s="98"/>
      <c r="K60" s="98"/>
      <c r="L60" s="99"/>
      <c r="M60" s="99"/>
      <c r="N60" s="106"/>
      <c r="O60" s="106"/>
      <c r="P60" s="106"/>
      <c r="Q60" s="106"/>
      <c r="R60" s="106"/>
      <c r="S60" s="106"/>
      <c r="T60" s="106"/>
      <c r="U60" s="216"/>
      <c r="V60" s="216"/>
      <c r="W60" s="216"/>
      <c r="X60" s="216"/>
      <c r="Y60" s="216"/>
      <c r="Z60" s="216"/>
      <c r="AA60" s="216"/>
      <c r="AB60" s="216"/>
      <c r="AC60" s="216"/>
      <c r="AD60" s="216"/>
      <c r="AE60" s="216"/>
      <c r="AF60" s="216"/>
      <c r="AG60" s="216"/>
      <c r="AH60" s="216"/>
      <c r="AI60" s="216"/>
      <c r="AJ60" s="216"/>
      <c r="AK60" s="216"/>
      <c r="AL60" s="216"/>
      <c r="AM60" s="216"/>
      <c r="AN60" s="216"/>
      <c r="AO60" s="216"/>
      <c r="AP60" s="216"/>
      <c r="AQ60" s="216"/>
      <c r="AR60" s="216"/>
      <c r="AS60" s="216"/>
      <c r="AT60" s="216"/>
      <c r="AU60" s="216"/>
      <c r="AV60" s="216"/>
      <c r="AW60" s="216"/>
      <c r="AX60" s="216"/>
      <c r="AY60" s="216"/>
      <c r="AZ60" s="216"/>
      <c r="BA60" s="216"/>
      <c r="BB60" s="216"/>
      <c r="BC60" s="216"/>
      <c r="BD60" s="216"/>
      <c r="BE60" s="216"/>
      <c r="BF60" s="216"/>
      <c r="BG60" s="216"/>
      <c r="BH60" s="216"/>
      <c r="BI60" s="216"/>
      <c r="BJ60" s="216"/>
      <c r="BK60" s="216"/>
      <c r="BL60" s="216"/>
      <c r="BM60" s="216"/>
      <c r="BN60" s="216"/>
      <c r="BO60" s="216"/>
      <c r="BP60" s="216"/>
      <c r="BQ60" s="216"/>
      <c r="BR60" s="216"/>
      <c r="BS60" s="216"/>
      <c r="BT60" s="216"/>
      <c r="BU60" s="216"/>
      <c r="BV60" s="216"/>
      <c r="BW60" s="216"/>
      <c r="BX60" s="216"/>
      <c r="BY60" s="216"/>
      <c r="BZ60" s="216"/>
      <c r="CA60" s="216"/>
      <c r="CB60" s="216"/>
      <c r="CC60" s="216"/>
      <c r="CD60" s="216"/>
      <c r="CE60" s="216"/>
      <c r="CF60" s="216"/>
      <c r="CG60" s="216"/>
      <c r="CH60" s="216"/>
      <c r="CI60" s="216"/>
      <c r="CJ60" s="216"/>
      <c r="CK60" s="216"/>
      <c r="CL60" s="217"/>
      <c r="CO60" s="2"/>
      <c r="CP60" s="2"/>
      <c r="CQ60" s="2"/>
      <c r="CR60" s="2"/>
      <c r="CS60" s="2"/>
      <c r="CT60" s="2"/>
      <c r="CU60" s="2"/>
      <c r="CV60" s="2"/>
      <c r="DM60" s="2"/>
      <c r="DN60" s="2"/>
      <c r="DO60" s="2"/>
      <c r="DP60" s="2"/>
      <c r="DQ60" s="2"/>
      <c r="DR60" s="2"/>
      <c r="DS60" s="2"/>
      <c r="DT60" s="2"/>
      <c r="DU60" s="2"/>
      <c r="DV60" s="2"/>
      <c r="DW60" s="2"/>
      <c r="DX60" s="2"/>
      <c r="DY60" s="2"/>
      <c r="DZ60" s="2"/>
      <c r="EA60" s="2"/>
      <c r="EB60" s="2"/>
      <c r="EC60" s="2"/>
      <c r="ED60" s="2"/>
      <c r="EE60" s="2"/>
      <c r="EF60" s="2"/>
      <c r="EG60" s="2"/>
      <c r="EH60" s="2"/>
      <c r="EI60" s="2"/>
      <c r="EJ60" s="2"/>
      <c r="GG60" s="166" t="str">
        <f>IF(OR(GE48=0,GE48=2,GE48=3),"",IF(HLOOKUP($GE$47,$GM$45:$GO$108,15,FALSE)=0,"",(HLOOKUP($GE$47,$GM$45:$GO$108,15,FALSE))))</f>
        <v/>
      </c>
      <c r="GH60" s="166" t="str">
        <f>IF($GH$40="大正1年",GL65,IF($GH$40="昭和1年",GL70,GL59))</f>
        <v xml:space="preserve">  </v>
      </c>
      <c r="GI60" s="166" t="str">
        <f t="shared" si="0"/>
        <v/>
      </c>
      <c r="GK60" s="167">
        <v>15</v>
      </c>
      <c r="GL60" s="167" t="s">
        <v>70</v>
      </c>
      <c r="GM60" s="167"/>
      <c r="GN60" s="167">
        <v>15</v>
      </c>
      <c r="GO60" s="167">
        <v>15</v>
      </c>
      <c r="GP60" s="167"/>
      <c r="GQ60" s="167"/>
      <c r="GR60" s="167" t="s">
        <v>73</v>
      </c>
      <c r="GS60" s="167">
        <v>1913</v>
      </c>
    </row>
    <row r="61" spans="1:201" ht="5.0999999999999996" customHeight="1" x14ac:dyDescent="0.15">
      <c r="A61" s="1"/>
      <c r="B61" s="59"/>
      <c r="C61" s="61"/>
      <c r="D61" s="59"/>
      <c r="E61" s="60"/>
      <c r="F61" s="67"/>
      <c r="G61" s="65"/>
      <c r="H61" s="98"/>
      <c r="I61" s="98"/>
      <c r="J61" s="98"/>
      <c r="K61" s="98"/>
      <c r="L61" s="99"/>
      <c r="M61" s="99"/>
      <c r="N61" s="106"/>
      <c r="O61" s="106"/>
      <c r="P61" s="106"/>
      <c r="Q61" s="106"/>
      <c r="R61" s="106"/>
      <c r="S61" s="106"/>
      <c r="T61" s="106"/>
      <c r="U61" s="216"/>
      <c r="V61" s="216"/>
      <c r="W61" s="216"/>
      <c r="X61" s="216"/>
      <c r="Y61" s="216"/>
      <c r="Z61" s="216"/>
      <c r="AA61" s="216"/>
      <c r="AB61" s="216"/>
      <c r="AC61" s="216"/>
      <c r="AD61" s="216"/>
      <c r="AE61" s="216"/>
      <c r="AF61" s="216"/>
      <c r="AG61" s="216"/>
      <c r="AH61" s="216"/>
      <c r="AI61" s="216"/>
      <c r="AJ61" s="216"/>
      <c r="AK61" s="216"/>
      <c r="AL61" s="216"/>
      <c r="AM61" s="216"/>
      <c r="AN61" s="216"/>
      <c r="AO61" s="216"/>
      <c r="AP61" s="216"/>
      <c r="AQ61" s="216"/>
      <c r="AR61" s="216"/>
      <c r="AS61" s="216"/>
      <c r="AT61" s="216"/>
      <c r="AU61" s="216"/>
      <c r="AV61" s="216"/>
      <c r="AW61" s="216"/>
      <c r="AX61" s="216"/>
      <c r="AY61" s="216"/>
      <c r="AZ61" s="216"/>
      <c r="BA61" s="216"/>
      <c r="BB61" s="216"/>
      <c r="BC61" s="216"/>
      <c r="BD61" s="216"/>
      <c r="BE61" s="216"/>
      <c r="BF61" s="216"/>
      <c r="BG61" s="216"/>
      <c r="BH61" s="216"/>
      <c r="BI61" s="216"/>
      <c r="BJ61" s="216"/>
      <c r="BK61" s="216"/>
      <c r="BL61" s="216"/>
      <c r="BM61" s="216"/>
      <c r="BN61" s="216"/>
      <c r="BO61" s="216"/>
      <c r="BP61" s="216"/>
      <c r="BQ61" s="216"/>
      <c r="BR61" s="216"/>
      <c r="BS61" s="216"/>
      <c r="BT61" s="216"/>
      <c r="BU61" s="216"/>
      <c r="BV61" s="216"/>
      <c r="BW61" s="216"/>
      <c r="BX61" s="216"/>
      <c r="BY61" s="216"/>
      <c r="BZ61" s="216"/>
      <c r="CA61" s="216"/>
      <c r="CB61" s="216"/>
      <c r="CC61" s="216"/>
      <c r="CD61" s="216"/>
      <c r="CE61" s="216"/>
      <c r="CF61" s="216"/>
      <c r="CG61" s="216"/>
      <c r="CH61" s="216"/>
      <c r="CI61" s="216"/>
      <c r="CJ61" s="216"/>
      <c r="CK61" s="216"/>
      <c r="CL61" s="217"/>
      <c r="CO61" s="2"/>
      <c r="CP61" s="2"/>
      <c r="CQ61" s="2"/>
      <c r="CR61" s="2"/>
      <c r="CS61" s="2"/>
      <c r="CT61" s="2"/>
      <c r="CU61" s="2"/>
      <c r="CV61" s="2"/>
      <c r="DM61" s="2"/>
      <c r="DN61" s="2"/>
      <c r="DO61" s="2"/>
      <c r="DP61" s="2"/>
      <c r="DQ61" s="2"/>
      <c r="DR61" s="2"/>
      <c r="DS61" s="2"/>
      <c r="DT61" s="2"/>
      <c r="DU61" s="2"/>
      <c r="DV61" s="2"/>
      <c r="DW61" s="2"/>
      <c r="DX61" s="2"/>
      <c r="DY61" s="2"/>
      <c r="DZ61" s="2"/>
      <c r="EA61" s="2"/>
      <c r="EB61" s="2"/>
      <c r="EC61" s="2"/>
      <c r="ED61" s="2"/>
      <c r="EE61" s="2"/>
      <c r="EF61" s="2"/>
      <c r="EG61" s="2"/>
      <c r="EH61" s="2"/>
      <c r="EI61" s="2"/>
      <c r="EJ61" s="2"/>
      <c r="GG61" s="166" t="str">
        <f>IF(OR(GE48=0,GE48=2,GE48=3),"",IF(HLOOKUP($GE$47,$GM$45:$GO$108,16,FALSE)=0,"",(HLOOKUP($GE$47,$GM$45:$GO$108,16,FALSE))))</f>
        <v/>
      </c>
      <c r="GH61" s="166" t="str">
        <f>IF($GH$40="大正1年",GL66,IF($GH$40="昭和1年",GL71,GL60))</f>
        <v xml:space="preserve">  </v>
      </c>
      <c r="GI61" s="166" t="str">
        <f t="shared" si="0"/>
        <v/>
      </c>
      <c r="GK61" s="167">
        <v>16</v>
      </c>
      <c r="GL61" s="167" t="s">
        <v>70</v>
      </c>
      <c r="GM61" s="167"/>
      <c r="GN61" s="167"/>
      <c r="GO61" s="167">
        <v>16</v>
      </c>
      <c r="GP61" s="167"/>
      <c r="GQ61" s="167"/>
      <c r="GR61" s="167" t="s">
        <v>74</v>
      </c>
      <c r="GS61" s="167">
        <v>1914</v>
      </c>
    </row>
    <row r="62" spans="1:201" ht="6" customHeight="1" x14ac:dyDescent="0.15">
      <c r="A62" s="1"/>
      <c r="B62" s="59"/>
      <c r="C62" s="61"/>
      <c r="D62" s="59"/>
      <c r="E62" s="60"/>
      <c r="F62" s="101"/>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3"/>
      <c r="CO62" s="2"/>
      <c r="CP62" s="2"/>
      <c r="CQ62" s="2"/>
      <c r="CR62" s="2"/>
      <c r="CS62" s="2"/>
      <c r="CT62" s="2"/>
      <c r="CU62" s="2"/>
      <c r="CV62" s="2"/>
      <c r="DM62" s="2"/>
      <c r="DN62" s="2"/>
      <c r="DO62" s="2"/>
      <c r="DP62" s="2"/>
      <c r="DQ62" s="2"/>
      <c r="DR62" s="2"/>
      <c r="DS62" s="2"/>
      <c r="DT62" s="2"/>
      <c r="DU62" s="2"/>
      <c r="DV62" s="2"/>
      <c r="DW62" s="2"/>
      <c r="DX62" s="2"/>
      <c r="DY62" s="2"/>
      <c r="DZ62" s="2"/>
      <c r="EA62" s="2"/>
      <c r="EB62" s="2"/>
      <c r="EC62" s="2"/>
      <c r="ED62" s="2"/>
      <c r="EE62" s="2"/>
      <c r="EF62" s="2"/>
      <c r="EG62" s="2"/>
      <c r="EH62" s="2"/>
      <c r="EI62" s="2"/>
      <c r="EJ62" s="2"/>
      <c r="GG62" s="166" t="str">
        <f>IF(OR(GE48=0,GE48=2,GE48=3),"",IF(HLOOKUP($GE$47,$GM$45:$GO$108,17,FALSE)=0,"",(HLOOKUP($GE$47,$GM$45:$GO$108,17,FALSE))))</f>
        <v/>
      </c>
      <c r="GH62" s="166" t="str">
        <f>IF($GH$40="大正1年",GL67,IF($GH$40="昭和1年",GL72,GL61))</f>
        <v xml:space="preserve">  </v>
      </c>
      <c r="GI62" s="166" t="str">
        <f t="shared" si="0"/>
        <v/>
      </c>
      <c r="GK62" s="167">
        <v>17</v>
      </c>
      <c r="GL62" s="167" t="s">
        <v>70</v>
      </c>
      <c r="GM62" s="167"/>
      <c r="GN62" s="167"/>
      <c r="GO62" s="167">
        <v>17</v>
      </c>
      <c r="GP62" s="167"/>
      <c r="GQ62" s="167"/>
      <c r="GR62" s="167" t="s">
        <v>75</v>
      </c>
      <c r="GS62" s="167">
        <v>1915</v>
      </c>
    </row>
    <row r="63" spans="1:201" ht="6" customHeight="1" x14ac:dyDescent="0.15">
      <c r="A63" s="1"/>
      <c r="B63" s="59"/>
      <c r="C63" s="61"/>
      <c r="D63" s="59"/>
      <c r="E63" s="60"/>
      <c r="F63" s="101"/>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3"/>
      <c r="CO63" s="2"/>
      <c r="CP63" s="2"/>
      <c r="CQ63" s="2"/>
      <c r="CR63" s="2"/>
      <c r="CS63" s="2"/>
      <c r="CT63" s="2"/>
      <c r="CU63" s="2"/>
      <c r="CV63" s="2"/>
      <c r="DM63" s="2"/>
      <c r="DN63" s="2"/>
      <c r="DO63" s="2"/>
      <c r="DP63" s="2"/>
      <c r="DQ63" s="2"/>
      <c r="DR63" s="2"/>
      <c r="DS63" s="2"/>
      <c r="DT63" s="2"/>
      <c r="DU63" s="2"/>
      <c r="DV63" s="2"/>
      <c r="DW63" s="2"/>
      <c r="DX63" s="2"/>
      <c r="DY63" s="2"/>
      <c r="DZ63" s="2"/>
      <c r="EA63" s="2"/>
      <c r="EB63" s="2"/>
      <c r="EC63" s="2"/>
      <c r="ED63" s="2"/>
      <c r="EE63" s="2"/>
      <c r="EF63" s="2"/>
      <c r="EG63" s="2"/>
      <c r="EH63" s="2"/>
      <c r="EI63" s="2"/>
      <c r="EJ63" s="2"/>
      <c r="GG63" s="166" t="str">
        <f>IF(OR(GE48=0,GE48=2,GE48=3),"",IF(HLOOKUP($GE$47,$GM$45:$GO$108,18,FALSE)=0,"",(HLOOKUP($GE$47,$GM$45:$GO$108,18,FALSE))))</f>
        <v/>
      </c>
      <c r="GH63" s="166"/>
      <c r="GI63" s="166" t="str">
        <f t="shared" si="0"/>
        <v/>
      </c>
      <c r="GK63" s="167">
        <v>18</v>
      </c>
      <c r="GL63" s="167" t="s">
        <v>70</v>
      </c>
      <c r="GM63" s="167"/>
      <c r="GN63" s="167"/>
      <c r="GO63" s="167">
        <v>18</v>
      </c>
      <c r="GP63" s="167"/>
      <c r="GQ63" s="167"/>
      <c r="GR63" s="167" t="s">
        <v>76</v>
      </c>
      <c r="GS63" s="167">
        <v>1916</v>
      </c>
    </row>
    <row r="64" spans="1:201" ht="6" customHeight="1" x14ac:dyDescent="0.15">
      <c r="A64" s="1"/>
      <c r="B64" s="59"/>
      <c r="C64" s="61"/>
      <c r="D64" s="59"/>
      <c r="E64" s="60"/>
      <c r="F64" s="101"/>
      <c r="G64" s="102"/>
      <c r="H64" s="102"/>
      <c r="I64" s="102"/>
      <c r="J64" s="102"/>
      <c r="K64" s="102"/>
      <c r="L64" s="102"/>
      <c r="M64" s="102"/>
      <c r="N64" s="102"/>
      <c r="O64" s="102"/>
      <c r="P64" s="102"/>
      <c r="Q64" s="102"/>
      <c r="R64" s="102"/>
      <c r="S64" s="102"/>
      <c r="T64" s="102"/>
      <c r="U64" s="102"/>
      <c r="V64" s="102"/>
      <c r="W64" s="102"/>
      <c r="X64" s="102"/>
      <c r="Y64" s="102"/>
      <c r="Z64" s="102"/>
      <c r="AA64" s="102"/>
      <c r="AB64" s="102"/>
      <c r="AC64" s="102"/>
      <c r="AD64" s="102"/>
      <c r="AE64" s="102"/>
      <c r="AF64" s="102"/>
      <c r="AG64" s="102"/>
      <c r="AH64" s="102"/>
      <c r="AI64" s="102"/>
      <c r="AJ64" s="102"/>
      <c r="AK64" s="102"/>
      <c r="AL64" s="102"/>
      <c r="AM64" s="102"/>
      <c r="AN64" s="102"/>
      <c r="AO64" s="102"/>
      <c r="AP64" s="102"/>
      <c r="AQ64" s="102"/>
      <c r="AR64" s="102"/>
      <c r="AS64" s="102"/>
      <c r="AT64" s="102"/>
      <c r="AU64" s="102"/>
      <c r="AV64" s="102"/>
      <c r="AW64" s="102"/>
      <c r="AX64" s="102"/>
      <c r="AY64" s="102"/>
      <c r="AZ64" s="102"/>
      <c r="BA64" s="102"/>
      <c r="BB64" s="102"/>
      <c r="BC64" s="102"/>
      <c r="BD64" s="102"/>
      <c r="BE64" s="102"/>
      <c r="BF64" s="102"/>
      <c r="BG64" s="102"/>
      <c r="BH64" s="102"/>
      <c r="BI64" s="102"/>
      <c r="BJ64" s="102"/>
      <c r="BK64" s="102"/>
      <c r="BL64" s="102"/>
      <c r="BM64" s="102"/>
      <c r="BN64" s="102"/>
      <c r="BO64" s="102"/>
      <c r="BP64" s="102"/>
      <c r="BQ64" s="102"/>
      <c r="BR64" s="102"/>
      <c r="BS64" s="102"/>
      <c r="BT64" s="102"/>
      <c r="BU64" s="102"/>
      <c r="BV64" s="102"/>
      <c r="BW64" s="102"/>
      <c r="BX64" s="102"/>
      <c r="BY64" s="102"/>
      <c r="BZ64" s="102"/>
      <c r="CA64" s="102"/>
      <c r="CB64" s="102"/>
      <c r="CC64" s="102"/>
      <c r="CD64" s="102"/>
      <c r="CE64" s="102"/>
      <c r="CF64" s="102"/>
      <c r="CG64" s="102"/>
      <c r="CH64" s="102"/>
      <c r="CI64" s="102"/>
      <c r="CJ64" s="102"/>
      <c r="CK64" s="102"/>
      <c r="CL64" s="103"/>
      <c r="CO64" s="2"/>
      <c r="CP64" s="2"/>
      <c r="CQ64" s="2"/>
      <c r="CR64" s="2"/>
      <c r="CS64" s="2"/>
      <c r="CT64" s="2"/>
      <c r="CU64" s="2"/>
      <c r="CV64" s="2"/>
      <c r="DM64" s="2"/>
      <c r="DN64" s="2"/>
      <c r="DO64" s="2"/>
      <c r="DP64" s="2"/>
      <c r="DQ64" s="2"/>
      <c r="DR64" s="2"/>
      <c r="DS64" s="2"/>
      <c r="DT64" s="2"/>
      <c r="DU64" s="2"/>
      <c r="DV64" s="2"/>
      <c r="DW64" s="2"/>
      <c r="DX64" s="2"/>
      <c r="DY64" s="2"/>
      <c r="DZ64" s="2"/>
      <c r="EA64" s="2"/>
      <c r="EB64" s="2"/>
      <c r="EC64" s="2"/>
      <c r="ED64" s="2"/>
      <c r="EE64" s="2"/>
      <c r="EF64" s="2"/>
      <c r="EG64" s="2"/>
      <c r="EH64" s="2"/>
      <c r="EI64" s="2"/>
      <c r="EJ64" s="2"/>
      <c r="GG64" s="166" t="str">
        <f>IF(OR(GE48=0,GE48=2,GE48=3),"",IF(HLOOKUP($GE$47,$GM$45:$GO$108,19,FALSE)=0,"",(HLOOKUP($GE$47,$GM$45:$GO$108,19,FALSE))))</f>
        <v/>
      </c>
      <c r="GH64" s="166"/>
      <c r="GI64" s="166" t="str">
        <f t="shared" si="0"/>
        <v/>
      </c>
      <c r="GK64" s="167">
        <v>19</v>
      </c>
      <c r="GL64" s="167" t="s">
        <v>70</v>
      </c>
      <c r="GM64" s="167"/>
      <c r="GN64" s="167"/>
      <c r="GO64" s="167">
        <v>19</v>
      </c>
      <c r="GP64" s="167"/>
      <c r="GQ64" s="167"/>
      <c r="GR64" s="167" t="s">
        <v>77</v>
      </c>
      <c r="GS64" s="167">
        <v>1917</v>
      </c>
    </row>
    <row r="65" spans="1:201" ht="6" customHeight="1" x14ac:dyDescent="0.15">
      <c r="A65" s="1"/>
      <c r="B65" s="59"/>
      <c r="C65" s="61"/>
      <c r="D65" s="59"/>
      <c r="E65" s="60"/>
      <c r="F65" s="218"/>
      <c r="G65" s="98"/>
      <c r="H65" s="98"/>
      <c r="I65" s="98"/>
      <c r="J65" s="98"/>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65" t="s">
        <v>28</v>
      </c>
      <c r="AT65" s="65"/>
      <c r="AU65" s="65"/>
      <c r="AV65" s="65"/>
      <c r="AW65" s="65"/>
      <c r="AX65" s="65"/>
      <c r="AY65" s="65"/>
      <c r="AZ65" s="106"/>
      <c r="BA65" s="106"/>
      <c r="BB65" s="106"/>
      <c r="BC65" s="106"/>
      <c r="BD65" s="106"/>
      <c r="BE65" s="106"/>
      <c r="BF65" s="106"/>
      <c r="BG65" s="106"/>
      <c r="BH65" s="106"/>
      <c r="BI65" s="106"/>
      <c r="BJ65" s="106"/>
      <c r="BK65" s="106"/>
      <c r="BL65" s="65" t="s">
        <v>21</v>
      </c>
      <c r="BM65" s="65"/>
      <c r="BN65" s="106"/>
      <c r="BO65" s="106"/>
      <c r="BP65" s="106"/>
      <c r="BQ65" s="106"/>
      <c r="BR65" s="106"/>
      <c r="BS65" s="106"/>
      <c r="BT65" s="106"/>
      <c r="BU65" s="106"/>
      <c r="BV65" s="106"/>
      <c r="BW65" s="106"/>
      <c r="BX65" s="65" t="s">
        <v>29</v>
      </c>
      <c r="BY65" s="65"/>
      <c r="BZ65" s="106"/>
      <c r="CA65" s="106"/>
      <c r="CB65" s="106"/>
      <c r="CC65" s="106"/>
      <c r="CD65" s="106"/>
      <c r="CE65" s="106"/>
      <c r="CF65" s="106"/>
      <c r="CG65" s="106"/>
      <c r="CH65" s="106"/>
      <c r="CI65" s="106"/>
      <c r="CJ65" s="106"/>
      <c r="CK65" s="107"/>
      <c r="CL65" s="108"/>
      <c r="CO65" s="2"/>
      <c r="CP65" s="2"/>
      <c r="CQ65" s="2"/>
      <c r="CR65" s="2"/>
      <c r="CS65" s="2"/>
      <c r="CT65" s="2"/>
      <c r="CU65" s="2"/>
      <c r="CV65" s="2"/>
      <c r="DM65" s="2"/>
      <c r="DN65" s="2"/>
      <c r="DO65" s="2"/>
      <c r="DP65" s="2"/>
      <c r="DQ65" s="2"/>
      <c r="DR65" s="2"/>
      <c r="DS65" s="2"/>
      <c r="DT65" s="2"/>
      <c r="DU65" s="2"/>
      <c r="DV65" s="2"/>
      <c r="DW65" s="2"/>
      <c r="DX65" s="2"/>
      <c r="DY65" s="2"/>
      <c r="DZ65" s="2"/>
      <c r="EA65" s="2"/>
      <c r="EB65" s="2"/>
      <c r="EC65" s="2"/>
      <c r="ED65" s="2"/>
      <c r="EE65" s="2"/>
      <c r="EF65" s="2"/>
      <c r="EG65" s="2"/>
      <c r="EH65" s="2"/>
      <c r="EI65" s="2"/>
      <c r="EJ65" s="2"/>
      <c r="GG65" s="166" t="str">
        <f>IF(OR(GE48=0,GE48=2,GE48=3),"",IF(HLOOKUP($GE$47,$GM$45:$GO$108,20,FALSE)=0,"",(HLOOKUP($GE$47,$GM$45:$GO$108,20,FALSE))))</f>
        <v/>
      </c>
      <c r="GH65" s="166"/>
      <c r="GI65" s="166" t="str">
        <f t="shared" si="0"/>
        <v/>
      </c>
      <c r="GK65" s="167">
        <v>20</v>
      </c>
      <c r="GL65" s="167" t="s">
        <v>70</v>
      </c>
      <c r="GM65" s="167"/>
      <c r="GN65" s="167"/>
      <c r="GO65" s="167">
        <v>20</v>
      </c>
      <c r="GP65" s="167"/>
      <c r="GQ65" s="167"/>
      <c r="GR65" s="167" t="s">
        <v>78</v>
      </c>
      <c r="GS65" s="167">
        <v>1918</v>
      </c>
    </row>
    <row r="66" spans="1:201" ht="6" customHeight="1" x14ac:dyDescent="0.15">
      <c r="A66" s="1"/>
      <c r="B66" s="59"/>
      <c r="C66" s="61"/>
      <c r="D66" s="59"/>
      <c r="E66" s="60"/>
      <c r="F66" s="218"/>
      <c r="G66" s="98"/>
      <c r="H66" s="98"/>
      <c r="I66" s="98"/>
      <c r="J66" s="98"/>
      <c r="K66" s="98"/>
      <c r="L66" s="98"/>
      <c r="M66" s="98"/>
      <c r="N66" s="98"/>
      <c r="O66" s="98"/>
      <c r="P66" s="98"/>
      <c r="Q66" s="98"/>
      <c r="R66" s="98"/>
      <c r="S66" s="98"/>
      <c r="T66" s="98"/>
      <c r="U66" s="98"/>
      <c r="V66" s="98"/>
      <c r="W66" s="98"/>
      <c r="X66" s="98"/>
      <c r="Y66" s="98"/>
      <c r="Z66" s="98"/>
      <c r="AA66" s="98"/>
      <c r="AB66" s="98"/>
      <c r="AC66" s="98"/>
      <c r="AD66" s="98"/>
      <c r="AE66" s="98"/>
      <c r="AF66" s="98"/>
      <c r="AG66" s="98"/>
      <c r="AH66" s="98"/>
      <c r="AI66" s="98"/>
      <c r="AJ66" s="98"/>
      <c r="AK66" s="98"/>
      <c r="AL66" s="98"/>
      <c r="AM66" s="98"/>
      <c r="AN66" s="98"/>
      <c r="AO66" s="98"/>
      <c r="AP66" s="98"/>
      <c r="AQ66" s="98"/>
      <c r="AR66" s="98"/>
      <c r="AS66" s="65"/>
      <c r="AT66" s="65"/>
      <c r="AU66" s="65"/>
      <c r="AV66" s="65"/>
      <c r="AW66" s="65"/>
      <c r="AX66" s="65"/>
      <c r="AY66" s="65"/>
      <c r="AZ66" s="106"/>
      <c r="BA66" s="106"/>
      <c r="BB66" s="106"/>
      <c r="BC66" s="106"/>
      <c r="BD66" s="106"/>
      <c r="BE66" s="106"/>
      <c r="BF66" s="106"/>
      <c r="BG66" s="106"/>
      <c r="BH66" s="106"/>
      <c r="BI66" s="106"/>
      <c r="BJ66" s="106"/>
      <c r="BK66" s="106"/>
      <c r="BL66" s="65"/>
      <c r="BM66" s="65"/>
      <c r="BN66" s="106"/>
      <c r="BO66" s="106"/>
      <c r="BP66" s="106"/>
      <c r="BQ66" s="106"/>
      <c r="BR66" s="106"/>
      <c r="BS66" s="106"/>
      <c r="BT66" s="106"/>
      <c r="BU66" s="106"/>
      <c r="BV66" s="106"/>
      <c r="BW66" s="106"/>
      <c r="BX66" s="65"/>
      <c r="BY66" s="65"/>
      <c r="BZ66" s="106"/>
      <c r="CA66" s="106"/>
      <c r="CB66" s="106"/>
      <c r="CC66" s="106"/>
      <c r="CD66" s="106"/>
      <c r="CE66" s="106"/>
      <c r="CF66" s="106"/>
      <c r="CG66" s="106"/>
      <c r="CH66" s="106"/>
      <c r="CI66" s="106"/>
      <c r="CJ66" s="106"/>
      <c r="CK66" s="107"/>
      <c r="CL66" s="108"/>
      <c r="CO66" s="2"/>
      <c r="CP66" s="2"/>
      <c r="CQ66" s="2"/>
      <c r="CR66" s="2"/>
      <c r="CS66" s="2"/>
      <c r="CT66" s="2"/>
      <c r="CU66" s="2"/>
      <c r="CV66" s="2"/>
      <c r="DM66" s="2"/>
      <c r="DN66" s="2"/>
      <c r="DO66" s="2"/>
      <c r="DP66" s="2"/>
      <c r="DQ66" s="2"/>
      <c r="DR66" s="2"/>
      <c r="DS66" s="2"/>
      <c r="DT66" s="2"/>
      <c r="DU66" s="2"/>
      <c r="DV66" s="2"/>
      <c r="DW66" s="2"/>
      <c r="DX66" s="2"/>
      <c r="DY66" s="2"/>
      <c r="DZ66" s="2"/>
      <c r="EA66" s="2"/>
      <c r="EB66" s="2"/>
      <c r="EC66" s="2"/>
      <c r="ED66" s="2"/>
      <c r="EE66" s="2"/>
      <c r="EF66" s="2"/>
      <c r="EG66" s="2"/>
      <c r="EH66" s="2"/>
      <c r="EI66" s="2"/>
      <c r="EJ66" s="2"/>
      <c r="GG66" s="166" t="str">
        <f>IF(OR(GE48=0,GE48=2,GE48=3),"",IF(HLOOKUP($GE$47,$GM$45:$GO$108,21,FALSE)=0,"",(HLOOKUP($GE$47,$GM$45:$GO$108,21,FALSE))))</f>
        <v/>
      </c>
      <c r="GH66" s="166"/>
      <c r="GI66" s="166" t="str">
        <f t="shared" si="0"/>
        <v/>
      </c>
      <c r="GK66" s="167">
        <v>21</v>
      </c>
      <c r="GL66" s="167" t="s">
        <v>70</v>
      </c>
      <c r="GM66" s="167"/>
      <c r="GN66" s="167"/>
      <c r="GO66" s="167">
        <v>21</v>
      </c>
      <c r="GP66" s="167"/>
      <c r="GQ66" s="167"/>
      <c r="GR66" s="167" t="s">
        <v>79</v>
      </c>
      <c r="GS66" s="167">
        <v>1919</v>
      </c>
    </row>
    <row r="67" spans="1:201" ht="6" customHeight="1" x14ac:dyDescent="0.15">
      <c r="A67" s="1"/>
      <c r="B67" s="206"/>
      <c r="C67" s="109"/>
      <c r="D67" s="206"/>
      <c r="E67" s="110"/>
      <c r="F67" s="219"/>
      <c r="G67" s="220"/>
      <c r="H67" s="220"/>
      <c r="I67" s="220"/>
      <c r="J67" s="220"/>
      <c r="K67" s="220"/>
      <c r="L67" s="220"/>
      <c r="M67" s="220"/>
      <c r="N67" s="220"/>
      <c r="O67" s="220"/>
      <c r="P67" s="220"/>
      <c r="Q67" s="220"/>
      <c r="R67" s="220"/>
      <c r="S67" s="220"/>
      <c r="T67" s="220"/>
      <c r="U67" s="220"/>
      <c r="V67" s="220"/>
      <c r="W67" s="220"/>
      <c r="X67" s="220"/>
      <c r="Y67" s="220"/>
      <c r="Z67" s="220"/>
      <c r="AA67" s="220"/>
      <c r="AB67" s="220"/>
      <c r="AC67" s="220"/>
      <c r="AD67" s="220"/>
      <c r="AE67" s="220"/>
      <c r="AF67" s="220"/>
      <c r="AG67" s="220"/>
      <c r="AH67" s="220"/>
      <c r="AI67" s="220"/>
      <c r="AJ67" s="220"/>
      <c r="AK67" s="220"/>
      <c r="AL67" s="220"/>
      <c r="AM67" s="220"/>
      <c r="AN67" s="220"/>
      <c r="AO67" s="220"/>
      <c r="AP67" s="220"/>
      <c r="AQ67" s="220"/>
      <c r="AR67" s="220"/>
      <c r="AS67" s="72"/>
      <c r="AT67" s="72"/>
      <c r="AU67" s="72"/>
      <c r="AV67" s="72"/>
      <c r="AW67" s="72"/>
      <c r="AX67" s="72"/>
      <c r="AY67" s="72"/>
      <c r="AZ67" s="221"/>
      <c r="BA67" s="221"/>
      <c r="BB67" s="221"/>
      <c r="BC67" s="221"/>
      <c r="BD67" s="221"/>
      <c r="BE67" s="221"/>
      <c r="BF67" s="221"/>
      <c r="BG67" s="221"/>
      <c r="BH67" s="221"/>
      <c r="BI67" s="221"/>
      <c r="BJ67" s="221"/>
      <c r="BK67" s="221"/>
      <c r="BL67" s="72"/>
      <c r="BM67" s="72"/>
      <c r="BN67" s="221"/>
      <c r="BO67" s="221"/>
      <c r="BP67" s="221"/>
      <c r="BQ67" s="221"/>
      <c r="BR67" s="221"/>
      <c r="BS67" s="221"/>
      <c r="BT67" s="221"/>
      <c r="BU67" s="221"/>
      <c r="BV67" s="221"/>
      <c r="BW67" s="221"/>
      <c r="BX67" s="72"/>
      <c r="BY67" s="72"/>
      <c r="BZ67" s="221"/>
      <c r="CA67" s="221"/>
      <c r="CB67" s="221"/>
      <c r="CC67" s="221"/>
      <c r="CD67" s="221"/>
      <c r="CE67" s="221"/>
      <c r="CF67" s="221"/>
      <c r="CG67" s="221"/>
      <c r="CH67" s="221"/>
      <c r="CI67" s="221"/>
      <c r="CJ67" s="221"/>
      <c r="CK67" s="222"/>
      <c r="CL67" s="223"/>
      <c r="CO67" s="2"/>
      <c r="CP67" s="2"/>
      <c r="CQ67" s="2"/>
      <c r="CR67" s="2"/>
      <c r="CS67" s="2"/>
      <c r="CT67" s="2"/>
      <c r="CU67" s="2"/>
      <c r="CV67" s="2"/>
      <c r="DM67" s="2"/>
      <c r="DN67" s="2"/>
      <c r="DO67" s="2"/>
      <c r="DP67" s="2"/>
      <c r="DQ67" s="2"/>
      <c r="DR67" s="2"/>
      <c r="DS67" s="2"/>
      <c r="DT67" s="2"/>
      <c r="DU67" s="2"/>
      <c r="DV67" s="2"/>
      <c r="DW67" s="2"/>
      <c r="DX67" s="2"/>
      <c r="DY67" s="2"/>
      <c r="DZ67" s="2"/>
      <c r="EA67" s="2"/>
      <c r="EB67" s="2"/>
      <c r="EC67" s="2"/>
      <c r="ED67" s="2"/>
      <c r="EE67" s="2"/>
      <c r="EF67" s="2"/>
      <c r="EG67" s="2"/>
      <c r="EH67" s="2"/>
      <c r="EI67" s="2"/>
      <c r="EJ67" s="2"/>
      <c r="GG67" s="166" t="str">
        <f>IF(OR(GE48=0,GE48=2,GE48=3),"",IF(HLOOKUP($GE$47,$GM$45:$GO$108,22,FALSE)=0,"",(HLOOKUP($GE$47,$GM$45:$GO$108,22,FALSE))))</f>
        <v/>
      </c>
      <c r="GH67" s="166"/>
      <c r="GI67" s="166" t="str">
        <f t="shared" si="0"/>
        <v/>
      </c>
      <c r="GK67" s="167">
        <v>22</v>
      </c>
      <c r="GL67" s="167" t="s">
        <v>70</v>
      </c>
      <c r="GM67" s="167"/>
      <c r="GN67" s="167"/>
      <c r="GO67" s="167">
        <v>22</v>
      </c>
      <c r="GP67" s="167"/>
      <c r="GQ67" s="167"/>
      <c r="GR67" s="167" t="s">
        <v>80</v>
      </c>
      <c r="GS67" s="167">
        <v>1920</v>
      </c>
    </row>
    <row r="68" spans="1:201" ht="6" customHeight="1" x14ac:dyDescent="0.15">
      <c r="A68" s="1"/>
      <c r="B68" s="9"/>
      <c r="C68" s="9"/>
      <c r="D68" s="224"/>
      <c r="E68" s="224"/>
      <c r="F68" s="225"/>
      <c r="G68" s="224"/>
      <c r="H68" s="224"/>
      <c r="I68" s="224"/>
      <c r="J68" s="224"/>
      <c r="K68" s="224"/>
      <c r="L68" s="224"/>
      <c r="M68" s="224"/>
      <c r="N68" s="224"/>
      <c r="O68" s="224"/>
      <c r="P68" s="224"/>
      <c r="Q68" s="224"/>
      <c r="R68" s="224"/>
      <c r="S68" s="224"/>
      <c r="T68" s="224"/>
      <c r="U68" s="224"/>
      <c r="V68" s="224"/>
      <c r="W68" s="224"/>
      <c r="X68" s="224"/>
      <c r="Y68" s="224"/>
      <c r="Z68" s="224"/>
      <c r="AA68" s="224"/>
      <c r="AB68" s="224"/>
      <c r="AC68" s="224"/>
      <c r="AD68" s="224"/>
      <c r="AE68" s="224"/>
      <c r="AF68" s="224"/>
      <c r="AG68" s="224"/>
      <c r="AH68" s="224"/>
      <c r="AI68" s="224"/>
      <c r="AJ68" s="224"/>
      <c r="AK68" s="224"/>
      <c r="AL68" s="224"/>
      <c r="AM68" s="224"/>
      <c r="AN68" s="224"/>
      <c r="AO68" s="224"/>
      <c r="AP68" s="224"/>
      <c r="AQ68" s="224"/>
      <c r="AR68" s="224"/>
      <c r="AS68" s="224"/>
      <c r="AT68" s="224"/>
      <c r="AU68" s="224"/>
      <c r="AV68" s="224"/>
      <c r="AW68" s="224"/>
      <c r="AX68" s="224"/>
      <c r="AY68" s="224"/>
      <c r="AZ68" s="224"/>
      <c r="BA68" s="224"/>
      <c r="BB68" s="224"/>
      <c r="BC68" s="224"/>
      <c r="BD68" s="224"/>
      <c r="BE68" s="224"/>
      <c r="BF68" s="224"/>
      <c r="BG68" s="224"/>
      <c r="BH68" s="224"/>
      <c r="BI68" s="224"/>
      <c r="BJ68" s="224"/>
      <c r="BK68" s="224"/>
      <c r="BL68" s="224"/>
      <c r="BM68" s="224"/>
      <c r="BN68" s="224"/>
      <c r="BO68" s="224"/>
      <c r="BP68" s="224"/>
      <c r="BQ68" s="224"/>
      <c r="BR68" s="224"/>
      <c r="BS68" s="224"/>
      <c r="BT68" s="224"/>
      <c r="BU68" s="226"/>
      <c r="BV68" s="226"/>
      <c r="BW68" s="226"/>
      <c r="BX68" s="226"/>
      <c r="BY68" s="226"/>
      <c r="BZ68" s="226"/>
      <c r="CA68" s="226"/>
      <c r="CB68" s="226"/>
      <c r="CC68" s="226"/>
      <c r="CD68" s="226"/>
      <c r="CE68" s="226"/>
      <c r="CF68" s="226"/>
      <c r="CG68" s="7"/>
      <c r="CH68" s="7"/>
      <c r="CI68" s="7"/>
      <c r="CJ68" s="7"/>
      <c r="CK68" s="7"/>
      <c r="CL68" s="7"/>
      <c r="CM68" s="227"/>
      <c r="CO68" s="2"/>
      <c r="CP68" s="2"/>
      <c r="CQ68" s="2"/>
      <c r="CR68" s="2"/>
      <c r="CS68" s="2"/>
      <c r="CT68" s="2"/>
      <c r="CU68" s="2"/>
      <c r="CV68" s="2"/>
      <c r="DM68" s="2"/>
      <c r="DN68" s="2"/>
      <c r="DO68" s="2"/>
      <c r="DP68" s="2"/>
      <c r="DQ68" s="2"/>
      <c r="DR68" s="2"/>
      <c r="DS68" s="2"/>
      <c r="DT68" s="2"/>
      <c r="DU68" s="2"/>
      <c r="DV68" s="2"/>
      <c r="DW68" s="2"/>
      <c r="DX68" s="2"/>
      <c r="DY68" s="2"/>
      <c r="DZ68" s="2"/>
      <c r="EA68" s="2"/>
      <c r="EB68" s="2"/>
      <c r="EC68" s="2"/>
      <c r="ED68" s="2"/>
      <c r="EE68" s="2"/>
      <c r="EF68" s="2"/>
      <c r="EG68" s="2"/>
      <c r="EH68" s="2"/>
      <c r="EI68" s="2"/>
      <c r="EJ68" s="2"/>
      <c r="GG68" s="166" t="str">
        <f>IF(OR(GE48=0,GE48=2,GE48=3),"",IF(HLOOKUP($GE$47,$GM$45:$GO$108,23,FALSE)=0,"",(HLOOKUP($GE$47,$GM$45:$GO$108,23,FALSE))))</f>
        <v/>
      </c>
      <c r="GH68" s="166"/>
      <c r="GI68" s="166" t="str">
        <f t="shared" si="0"/>
        <v/>
      </c>
      <c r="GK68" s="167">
        <v>23</v>
      </c>
      <c r="GL68" s="167" t="s">
        <v>70</v>
      </c>
      <c r="GM68" s="167"/>
      <c r="GN68" s="167"/>
      <c r="GO68" s="167">
        <v>23</v>
      </c>
      <c r="GP68" s="167"/>
      <c r="GQ68" s="167"/>
      <c r="GR68" s="167" t="s">
        <v>81</v>
      </c>
      <c r="GS68" s="167">
        <v>1921</v>
      </c>
    </row>
    <row r="69" spans="1:201" ht="5.0999999999999996" customHeight="1" x14ac:dyDescent="0.15">
      <c r="A69" s="1"/>
      <c r="B69" s="228" t="s">
        <v>82</v>
      </c>
      <c r="C69" s="229" t="s">
        <v>83</v>
      </c>
      <c r="D69" s="214"/>
      <c r="E69" s="214"/>
      <c r="F69" s="214"/>
      <c r="G69" s="214"/>
      <c r="H69" s="214"/>
      <c r="I69" s="215"/>
      <c r="J69" s="230"/>
      <c r="K69" s="230"/>
      <c r="L69" s="230"/>
      <c r="M69" s="230"/>
      <c r="N69" s="230"/>
      <c r="O69" s="230"/>
      <c r="P69" s="230"/>
      <c r="Q69" s="230"/>
      <c r="R69" s="230"/>
      <c r="S69" s="230"/>
      <c r="T69" s="230"/>
      <c r="U69" s="230"/>
      <c r="V69" s="230"/>
      <c r="W69" s="230"/>
      <c r="X69" s="230"/>
      <c r="Y69" s="230"/>
      <c r="Z69" s="230"/>
      <c r="AA69" s="230"/>
      <c r="AB69" s="230"/>
      <c r="AC69" s="230"/>
      <c r="AD69" s="230"/>
      <c r="AE69" s="230"/>
      <c r="AF69" s="230"/>
      <c r="AG69" s="230"/>
      <c r="AH69" s="230"/>
      <c r="AI69" s="230"/>
      <c r="AJ69" s="230"/>
      <c r="AK69" s="230"/>
      <c r="AL69" s="230"/>
      <c r="AM69" s="230"/>
      <c r="AN69" s="230"/>
      <c r="AO69" s="231" t="s">
        <v>84</v>
      </c>
      <c r="AP69" s="229"/>
      <c r="AQ69" s="229"/>
      <c r="AR69" s="229"/>
      <c r="AS69" s="229"/>
      <c r="AT69" s="229"/>
      <c r="AU69" s="229"/>
      <c r="AV69" s="229"/>
      <c r="AW69" s="229"/>
      <c r="AX69" s="229"/>
      <c r="AY69" s="229"/>
      <c r="AZ69" s="232"/>
      <c r="BA69" s="233"/>
      <c r="BB69" s="95" t="s">
        <v>85</v>
      </c>
      <c r="BC69" s="95"/>
      <c r="BD69" s="95"/>
      <c r="BE69" s="95"/>
      <c r="BF69" s="95"/>
      <c r="BG69" s="234"/>
      <c r="BH69" s="52" t="s">
        <v>86</v>
      </c>
      <c r="BI69" s="52"/>
      <c r="BJ69" s="52"/>
      <c r="BK69" s="52"/>
      <c r="BL69" s="52"/>
      <c r="BM69" s="52"/>
      <c r="BN69" s="52"/>
      <c r="BO69" s="52"/>
      <c r="BP69" s="52"/>
      <c r="BQ69" s="52"/>
      <c r="BR69" s="52"/>
      <c r="BS69" s="52"/>
      <c r="BT69" s="194"/>
      <c r="BU69" s="52" t="s">
        <v>21</v>
      </c>
      <c r="BV69" s="52"/>
      <c r="BW69" s="95"/>
      <c r="BX69" s="95"/>
      <c r="BY69" s="95"/>
      <c r="BZ69" s="95"/>
      <c r="CA69" s="95"/>
      <c r="CB69" s="95"/>
      <c r="CC69" s="95"/>
      <c r="CD69" s="95" t="s">
        <v>87</v>
      </c>
      <c r="CE69" s="95"/>
      <c r="CF69" s="95"/>
      <c r="CG69" s="95"/>
      <c r="CH69" s="95"/>
      <c r="CI69" s="194"/>
      <c r="CJ69" s="52" t="s">
        <v>11</v>
      </c>
      <c r="CK69" s="52"/>
      <c r="CL69" s="235"/>
      <c r="CO69" s="2"/>
      <c r="CP69" s="2"/>
      <c r="CQ69" s="2"/>
      <c r="CR69" s="2"/>
      <c r="CS69" s="2"/>
      <c r="CT69" s="2"/>
      <c r="CU69" s="2"/>
      <c r="CV69" s="2"/>
      <c r="DM69" s="2"/>
      <c r="DN69" s="2"/>
      <c r="DO69" s="2"/>
      <c r="DP69" s="2"/>
      <c r="DQ69" s="2"/>
      <c r="DR69" s="2"/>
      <c r="DS69" s="2"/>
      <c r="DT69" s="2"/>
      <c r="DU69" s="2"/>
      <c r="DV69" s="2"/>
      <c r="DW69" s="2"/>
      <c r="DX69" s="2"/>
      <c r="DY69" s="2"/>
      <c r="DZ69" s="2"/>
      <c r="EA69" s="2"/>
      <c r="EB69" s="2"/>
      <c r="EC69" s="2"/>
      <c r="ED69" s="2"/>
      <c r="EE69" s="2"/>
      <c r="EF69" s="2"/>
      <c r="EG69" s="2"/>
      <c r="EH69" s="2"/>
      <c r="EI69" s="2"/>
      <c r="EJ69" s="2"/>
      <c r="GG69" s="166" t="str">
        <f>IF(OR(GE48=0,GE48=2,GE48=3),"",IF(HLOOKUP($GE$47,$GM$45:$GO$108,24,FALSE)=0,"",(HLOOKUP($GE$47,$GM$45:$GO$108,24,FALSE))))</f>
        <v/>
      </c>
      <c r="GH69" s="166"/>
      <c r="GI69" s="166" t="str">
        <f t="shared" si="0"/>
        <v/>
      </c>
      <c r="GK69" s="167">
        <v>24</v>
      </c>
      <c r="GL69" s="167" t="s">
        <v>70</v>
      </c>
      <c r="GM69" s="167"/>
      <c r="GN69" s="167"/>
      <c r="GO69" s="167">
        <v>24</v>
      </c>
      <c r="GP69" s="167"/>
      <c r="GQ69" s="167"/>
      <c r="GR69" s="167" t="s">
        <v>88</v>
      </c>
      <c r="GS69" s="167">
        <v>1922</v>
      </c>
    </row>
    <row r="70" spans="1:201" ht="5.0999999999999996" customHeight="1" x14ac:dyDescent="0.15">
      <c r="A70" s="1"/>
      <c r="B70" s="236"/>
      <c r="C70" s="237"/>
      <c r="D70" s="237"/>
      <c r="E70" s="237"/>
      <c r="F70" s="237"/>
      <c r="G70" s="237"/>
      <c r="H70" s="237"/>
      <c r="I70" s="217"/>
      <c r="J70" s="230"/>
      <c r="K70" s="230"/>
      <c r="L70" s="230"/>
      <c r="M70" s="230"/>
      <c r="N70" s="230"/>
      <c r="O70" s="230"/>
      <c r="P70" s="230"/>
      <c r="Q70" s="230"/>
      <c r="R70" s="230"/>
      <c r="S70" s="230"/>
      <c r="T70" s="230"/>
      <c r="U70" s="230"/>
      <c r="V70" s="230"/>
      <c r="W70" s="230"/>
      <c r="X70" s="230"/>
      <c r="Y70" s="230"/>
      <c r="Z70" s="230"/>
      <c r="AA70" s="230"/>
      <c r="AB70" s="230"/>
      <c r="AC70" s="230"/>
      <c r="AD70" s="230"/>
      <c r="AE70" s="230"/>
      <c r="AF70" s="230"/>
      <c r="AG70" s="230"/>
      <c r="AH70" s="230"/>
      <c r="AI70" s="230"/>
      <c r="AJ70" s="230"/>
      <c r="AK70" s="230"/>
      <c r="AL70" s="230"/>
      <c r="AM70" s="230"/>
      <c r="AN70" s="230"/>
      <c r="AO70" s="238"/>
      <c r="AP70" s="239"/>
      <c r="AQ70" s="239"/>
      <c r="AR70" s="239"/>
      <c r="AS70" s="239"/>
      <c r="AT70" s="239"/>
      <c r="AU70" s="239"/>
      <c r="AV70" s="239"/>
      <c r="AW70" s="239"/>
      <c r="AX70" s="239"/>
      <c r="AY70" s="239"/>
      <c r="AZ70" s="240"/>
      <c r="BA70" s="241"/>
      <c r="BB70" s="98"/>
      <c r="BC70" s="98"/>
      <c r="BD70" s="98"/>
      <c r="BE70" s="98"/>
      <c r="BF70" s="98"/>
      <c r="BG70" s="242"/>
      <c r="BH70" s="65"/>
      <c r="BI70" s="65"/>
      <c r="BJ70" s="65"/>
      <c r="BK70" s="65"/>
      <c r="BL70" s="65"/>
      <c r="BM70" s="65"/>
      <c r="BN70" s="65"/>
      <c r="BO70" s="65"/>
      <c r="BP70" s="65"/>
      <c r="BQ70" s="65"/>
      <c r="BR70" s="65"/>
      <c r="BS70" s="65"/>
      <c r="BT70" s="197"/>
      <c r="BU70" s="65"/>
      <c r="BV70" s="65"/>
      <c r="BW70" s="98"/>
      <c r="BX70" s="98"/>
      <c r="BY70" s="98"/>
      <c r="BZ70" s="98"/>
      <c r="CA70" s="98"/>
      <c r="CB70" s="98"/>
      <c r="CC70" s="98"/>
      <c r="CD70" s="98"/>
      <c r="CE70" s="98"/>
      <c r="CF70" s="98"/>
      <c r="CG70" s="98"/>
      <c r="CH70" s="98"/>
      <c r="CI70" s="197"/>
      <c r="CJ70" s="65"/>
      <c r="CK70" s="65"/>
      <c r="CL70" s="243"/>
      <c r="CO70" s="2"/>
      <c r="CP70" s="2"/>
      <c r="CQ70" s="2"/>
      <c r="CR70" s="2"/>
      <c r="CS70" s="2"/>
      <c r="CT70" s="2"/>
      <c r="CU70" s="2"/>
      <c r="CV70" s="2"/>
      <c r="DM70" s="2"/>
      <c r="DN70" s="2"/>
      <c r="DO70" s="2"/>
      <c r="DP70" s="2"/>
      <c r="DQ70" s="2"/>
      <c r="DR70" s="2"/>
      <c r="DS70" s="2"/>
      <c r="DT70" s="2"/>
      <c r="DU70" s="2"/>
      <c r="DV70" s="2"/>
      <c r="DW70" s="2"/>
      <c r="DX70" s="2"/>
      <c r="DY70" s="2"/>
      <c r="DZ70" s="2"/>
      <c r="EA70" s="2"/>
      <c r="EB70" s="2"/>
      <c r="EC70" s="2"/>
      <c r="ED70" s="2"/>
      <c r="EE70" s="2"/>
      <c r="EF70" s="2"/>
      <c r="EG70" s="2"/>
      <c r="EH70" s="2"/>
      <c r="EI70" s="2"/>
      <c r="EJ70" s="2"/>
      <c r="GG70" s="166" t="str">
        <f>IF(OR(GE48=0,GE48=2,GE48=3),"",IF(HLOOKUP($GE$47,$GM$45:$GO$108,25,FALSE)=0,"",(HLOOKUP($GE$47,$GM$45:$GO$108,25,FALSE))))</f>
        <v/>
      </c>
      <c r="GH70" s="166"/>
      <c r="GI70" s="166" t="str">
        <f t="shared" si="0"/>
        <v/>
      </c>
      <c r="GK70" s="167">
        <v>25</v>
      </c>
      <c r="GL70" s="167" t="s">
        <v>70</v>
      </c>
      <c r="GM70" s="167"/>
      <c r="GN70" s="167"/>
      <c r="GO70" s="167">
        <v>25</v>
      </c>
      <c r="GP70" s="167"/>
      <c r="GQ70" s="167"/>
      <c r="GR70" s="167" t="s">
        <v>89</v>
      </c>
      <c r="GS70" s="167">
        <v>1923</v>
      </c>
    </row>
    <row r="71" spans="1:201" ht="5.0999999999999996" customHeight="1" x14ac:dyDescent="0.15">
      <c r="A71" s="1"/>
      <c r="B71" s="236"/>
      <c r="C71" s="237"/>
      <c r="D71" s="237"/>
      <c r="E71" s="237"/>
      <c r="F71" s="237"/>
      <c r="G71" s="237"/>
      <c r="H71" s="237"/>
      <c r="I71" s="217"/>
      <c r="J71" s="230"/>
      <c r="K71" s="230"/>
      <c r="L71" s="230"/>
      <c r="M71" s="230"/>
      <c r="N71" s="230"/>
      <c r="O71" s="230"/>
      <c r="P71" s="230"/>
      <c r="Q71" s="230"/>
      <c r="R71" s="230"/>
      <c r="S71" s="230"/>
      <c r="T71" s="230"/>
      <c r="U71" s="230"/>
      <c r="V71" s="230"/>
      <c r="W71" s="230"/>
      <c r="X71" s="230"/>
      <c r="Y71" s="230"/>
      <c r="Z71" s="230"/>
      <c r="AA71" s="230"/>
      <c r="AB71" s="230"/>
      <c r="AC71" s="230"/>
      <c r="AD71" s="230"/>
      <c r="AE71" s="230"/>
      <c r="AF71" s="230"/>
      <c r="AG71" s="230"/>
      <c r="AH71" s="230"/>
      <c r="AI71" s="230"/>
      <c r="AJ71" s="230"/>
      <c r="AK71" s="230"/>
      <c r="AL71" s="230"/>
      <c r="AM71" s="230"/>
      <c r="AN71" s="230"/>
      <c r="AO71" s="238"/>
      <c r="AP71" s="239"/>
      <c r="AQ71" s="239"/>
      <c r="AR71" s="239"/>
      <c r="AS71" s="239"/>
      <c r="AT71" s="239"/>
      <c r="AU71" s="239"/>
      <c r="AV71" s="239"/>
      <c r="AW71" s="239"/>
      <c r="AX71" s="239"/>
      <c r="AY71" s="239"/>
      <c r="AZ71" s="240"/>
      <c r="BA71" s="241"/>
      <c r="BB71" s="98"/>
      <c r="BC71" s="98"/>
      <c r="BD71" s="98"/>
      <c r="BE71" s="98"/>
      <c r="BF71" s="98"/>
      <c r="BG71" s="242"/>
      <c r="BH71" s="65"/>
      <c r="BI71" s="65"/>
      <c r="BJ71" s="65"/>
      <c r="BK71" s="65"/>
      <c r="BL71" s="65"/>
      <c r="BM71" s="65"/>
      <c r="BN71" s="65"/>
      <c r="BO71" s="65"/>
      <c r="BP71" s="65"/>
      <c r="BQ71" s="65"/>
      <c r="BR71" s="65"/>
      <c r="BS71" s="65"/>
      <c r="BT71" s="197"/>
      <c r="BU71" s="65"/>
      <c r="BV71" s="65"/>
      <c r="BW71" s="98"/>
      <c r="BX71" s="98"/>
      <c r="BY71" s="98"/>
      <c r="BZ71" s="98"/>
      <c r="CA71" s="98"/>
      <c r="CB71" s="98"/>
      <c r="CC71" s="98"/>
      <c r="CD71" s="98"/>
      <c r="CE71" s="98"/>
      <c r="CF71" s="98"/>
      <c r="CG71" s="98"/>
      <c r="CH71" s="98"/>
      <c r="CI71" s="197"/>
      <c r="CJ71" s="65"/>
      <c r="CK71" s="65"/>
      <c r="CL71" s="243"/>
      <c r="CO71" s="2"/>
      <c r="CP71" s="2"/>
      <c r="CQ71" s="2"/>
      <c r="CR71" s="2"/>
      <c r="CS71" s="2"/>
      <c r="CT71" s="2"/>
      <c r="CU71" s="2"/>
      <c r="CV71" s="2"/>
      <c r="DM71" s="2"/>
      <c r="DN71" s="2"/>
      <c r="DO71" s="2"/>
      <c r="DP71" s="2"/>
      <c r="DQ71" s="2"/>
      <c r="DR71" s="2"/>
      <c r="DS71" s="2"/>
      <c r="DT71" s="2"/>
      <c r="DU71" s="2"/>
      <c r="DV71" s="2"/>
      <c r="DW71" s="2"/>
      <c r="DX71" s="2"/>
      <c r="DY71" s="2"/>
      <c r="DZ71" s="2"/>
      <c r="EA71" s="2"/>
      <c r="EB71" s="2"/>
      <c r="EC71" s="2"/>
      <c r="ED71" s="2"/>
      <c r="EE71" s="2"/>
      <c r="EF71" s="2"/>
      <c r="EG71" s="2"/>
      <c r="EH71" s="2"/>
      <c r="EI71" s="2"/>
      <c r="EJ71" s="2"/>
      <c r="GG71" s="166" t="str">
        <f>IF(OR(GE48=0,GE48=2,GE48=3),"",IF(HLOOKUP($GE$47,$GM$45:$GO$108,26,FALSE)=0,"",(HLOOKUP($GE$47,$GM$45:$GO$108,26,FALSE))))</f>
        <v/>
      </c>
      <c r="GH71" s="166"/>
      <c r="GI71" s="166" t="str">
        <f>IF(GI70="","",IF($GE$48=0,"",IF($GI$40="大正15年12月","",IF($GI$40="大正1年7月","",IF($GI$40="昭和1年12月","",GK70)))))</f>
        <v/>
      </c>
      <c r="GK71" s="167">
        <v>26</v>
      </c>
      <c r="GL71" s="167" t="s">
        <v>70</v>
      </c>
      <c r="GM71" s="167"/>
      <c r="GN71" s="167"/>
      <c r="GO71" s="167">
        <v>26</v>
      </c>
      <c r="GP71" s="167"/>
      <c r="GQ71" s="167"/>
      <c r="GR71" s="167" t="s">
        <v>90</v>
      </c>
      <c r="GS71" s="167">
        <v>1924</v>
      </c>
    </row>
    <row r="72" spans="1:201" ht="5.0999999999999996" customHeight="1" x14ac:dyDescent="0.15">
      <c r="A72" s="1"/>
      <c r="B72" s="236"/>
      <c r="C72" s="237"/>
      <c r="D72" s="237"/>
      <c r="E72" s="237"/>
      <c r="F72" s="237"/>
      <c r="G72" s="237"/>
      <c r="H72" s="237"/>
      <c r="I72" s="217"/>
      <c r="J72" s="230"/>
      <c r="K72" s="230"/>
      <c r="L72" s="230"/>
      <c r="M72" s="230"/>
      <c r="N72" s="230"/>
      <c r="O72" s="230"/>
      <c r="P72" s="230"/>
      <c r="Q72" s="230"/>
      <c r="R72" s="230"/>
      <c r="S72" s="230"/>
      <c r="T72" s="230"/>
      <c r="U72" s="230"/>
      <c r="V72" s="230"/>
      <c r="W72" s="230"/>
      <c r="X72" s="230"/>
      <c r="Y72" s="230"/>
      <c r="Z72" s="230"/>
      <c r="AA72" s="230"/>
      <c r="AB72" s="230"/>
      <c r="AC72" s="230"/>
      <c r="AD72" s="230"/>
      <c r="AE72" s="230"/>
      <c r="AF72" s="230"/>
      <c r="AG72" s="230"/>
      <c r="AH72" s="230"/>
      <c r="AI72" s="230"/>
      <c r="AJ72" s="230"/>
      <c r="AK72" s="230"/>
      <c r="AL72" s="230"/>
      <c r="AM72" s="230"/>
      <c r="AN72" s="230"/>
      <c r="AO72" s="238"/>
      <c r="AP72" s="239"/>
      <c r="AQ72" s="239"/>
      <c r="AR72" s="239"/>
      <c r="AS72" s="239"/>
      <c r="AT72" s="239"/>
      <c r="AU72" s="239"/>
      <c r="AV72" s="239"/>
      <c r="AW72" s="239"/>
      <c r="AX72" s="239"/>
      <c r="AY72" s="239"/>
      <c r="AZ72" s="240"/>
      <c r="BA72" s="241"/>
      <c r="BB72" s="98"/>
      <c r="BC72" s="98"/>
      <c r="BD72" s="98"/>
      <c r="BE72" s="98"/>
      <c r="BF72" s="98"/>
      <c r="BG72" s="242"/>
      <c r="BH72" s="65"/>
      <c r="BI72" s="65"/>
      <c r="BJ72" s="65"/>
      <c r="BK72" s="65"/>
      <c r="BL72" s="65"/>
      <c r="BM72" s="65"/>
      <c r="BN72" s="65"/>
      <c r="BO72" s="65"/>
      <c r="BP72" s="65"/>
      <c r="BQ72" s="65"/>
      <c r="BR72" s="65"/>
      <c r="BS72" s="65"/>
      <c r="BT72" s="197"/>
      <c r="BU72" s="65"/>
      <c r="BV72" s="65"/>
      <c r="BW72" s="98"/>
      <c r="BX72" s="98"/>
      <c r="BY72" s="98"/>
      <c r="BZ72" s="98"/>
      <c r="CA72" s="98"/>
      <c r="CB72" s="98"/>
      <c r="CC72" s="98"/>
      <c r="CD72" s="98"/>
      <c r="CE72" s="98"/>
      <c r="CF72" s="98"/>
      <c r="CG72" s="98"/>
      <c r="CH72" s="98"/>
      <c r="CI72" s="197"/>
      <c r="CJ72" s="65"/>
      <c r="CK72" s="65"/>
      <c r="CL72" s="243"/>
      <c r="CO72" s="2"/>
      <c r="CP72" s="2"/>
      <c r="CQ72" s="2"/>
      <c r="CR72" s="2"/>
      <c r="CS72" s="2"/>
      <c r="CT72" s="2"/>
      <c r="CU72" s="2"/>
      <c r="CV72" s="2"/>
      <c r="DM72" s="2"/>
      <c r="DN72" s="2"/>
      <c r="DO72" s="2"/>
      <c r="DP72" s="2"/>
      <c r="DQ72" s="2"/>
      <c r="DR72" s="2"/>
      <c r="DS72" s="2"/>
      <c r="DT72" s="2"/>
      <c r="DU72" s="2"/>
      <c r="DV72" s="2"/>
      <c r="DW72" s="2"/>
      <c r="DX72" s="2"/>
      <c r="DY72" s="2"/>
      <c r="DZ72" s="2"/>
      <c r="EA72" s="2"/>
      <c r="EB72" s="2"/>
      <c r="EC72" s="2"/>
      <c r="ED72" s="2"/>
      <c r="EE72" s="2"/>
      <c r="EF72" s="2"/>
      <c r="EG72" s="2"/>
      <c r="EH72" s="2"/>
      <c r="EI72" s="2"/>
      <c r="EJ72" s="2"/>
      <c r="GG72" s="166" t="str">
        <f>IF(OR(GE48=0,GE48=2,GE48=3),"",IF(HLOOKUP($GE$47,$GM$45:$GO$108,27,FALSE)=0,"",(HLOOKUP($GE$47,$GM$45:$GO$108,27,FALSE))))</f>
        <v/>
      </c>
      <c r="GH72" s="166"/>
      <c r="GI72" s="166" t="str">
        <f>IF(GI71="","",IF($GE$48=0,"",IF(GI71="","",IF($GI$40="大正1年7月","",IF($GI$40="昭和1年12月","",GK71)))))</f>
        <v/>
      </c>
      <c r="GK72" s="167">
        <v>27</v>
      </c>
      <c r="GL72" s="167" t="s">
        <v>70</v>
      </c>
      <c r="GM72" s="167"/>
      <c r="GN72" s="167"/>
      <c r="GO72" s="167">
        <v>27</v>
      </c>
      <c r="GP72" s="167"/>
      <c r="GQ72" s="167"/>
      <c r="GR72" s="167" t="s">
        <v>91</v>
      </c>
      <c r="GS72" s="167">
        <v>1925</v>
      </c>
    </row>
    <row r="73" spans="1:201" ht="5.0999999999999996" customHeight="1" x14ac:dyDescent="0.15">
      <c r="A73" s="1"/>
      <c r="B73" s="236"/>
      <c r="C73" s="239" t="s">
        <v>92</v>
      </c>
      <c r="D73" s="239"/>
      <c r="E73" s="239"/>
      <c r="F73" s="239"/>
      <c r="G73" s="239"/>
      <c r="H73" s="239"/>
      <c r="I73" s="240"/>
      <c r="J73" s="230"/>
      <c r="K73" s="230"/>
      <c r="L73" s="230"/>
      <c r="M73" s="230"/>
      <c r="N73" s="230"/>
      <c r="O73" s="230"/>
      <c r="P73" s="230"/>
      <c r="Q73" s="230"/>
      <c r="R73" s="230"/>
      <c r="S73" s="230"/>
      <c r="T73" s="230"/>
      <c r="U73" s="230"/>
      <c r="V73" s="230"/>
      <c r="W73" s="230"/>
      <c r="X73" s="230"/>
      <c r="Y73" s="230"/>
      <c r="Z73" s="230"/>
      <c r="AA73" s="230"/>
      <c r="AB73" s="230"/>
      <c r="AC73" s="230"/>
      <c r="AD73" s="230"/>
      <c r="AE73" s="230"/>
      <c r="AF73" s="230"/>
      <c r="AG73" s="230"/>
      <c r="AH73" s="230"/>
      <c r="AI73" s="230"/>
      <c r="AJ73" s="230"/>
      <c r="AK73" s="230"/>
      <c r="AL73" s="230"/>
      <c r="AM73" s="230"/>
      <c r="AN73" s="230"/>
      <c r="AO73" s="238" t="s">
        <v>93</v>
      </c>
      <c r="AP73" s="239"/>
      <c r="AQ73" s="239"/>
      <c r="AR73" s="239"/>
      <c r="AS73" s="239"/>
      <c r="AT73" s="239"/>
      <c r="AU73" s="239"/>
      <c r="AV73" s="239"/>
      <c r="AW73" s="239"/>
      <c r="AX73" s="239"/>
      <c r="AY73" s="239"/>
      <c r="AZ73" s="240"/>
      <c r="BA73" s="241"/>
      <c r="BB73" s="98"/>
      <c r="BC73" s="98"/>
      <c r="BD73" s="98"/>
      <c r="BE73" s="98"/>
      <c r="BF73" s="98"/>
      <c r="BG73" s="242"/>
      <c r="BH73" s="65"/>
      <c r="BI73" s="65"/>
      <c r="BJ73" s="65"/>
      <c r="BK73" s="65"/>
      <c r="BL73" s="65"/>
      <c r="BM73" s="65"/>
      <c r="BN73" s="65"/>
      <c r="BO73" s="65"/>
      <c r="BP73" s="65"/>
      <c r="BQ73" s="65"/>
      <c r="BR73" s="65"/>
      <c r="BS73" s="65"/>
      <c r="BT73" s="197"/>
      <c r="BU73" s="65"/>
      <c r="BV73" s="65"/>
      <c r="BW73" s="98"/>
      <c r="BX73" s="98"/>
      <c r="BY73" s="98"/>
      <c r="BZ73" s="98"/>
      <c r="CA73" s="98"/>
      <c r="CB73" s="98"/>
      <c r="CC73" s="98"/>
      <c r="CD73" s="98"/>
      <c r="CE73" s="98"/>
      <c r="CF73" s="98"/>
      <c r="CG73" s="98"/>
      <c r="CH73" s="98"/>
      <c r="CI73" s="197"/>
      <c r="CJ73" s="65"/>
      <c r="CK73" s="65"/>
      <c r="CL73" s="243"/>
      <c r="CO73" s="2"/>
      <c r="CP73" s="2"/>
      <c r="CQ73" s="2"/>
      <c r="CR73" s="2"/>
      <c r="CS73" s="2"/>
      <c r="CT73" s="2"/>
      <c r="CU73" s="2"/>
      <c r="CV73" s="2"/>
      <c r="DM73" s="2"/>
      <c r="DN73" s="2"/>
      <c r="DO73" s="2"/>
      <c r="DP73" s="2"/>
      <c r="DQ73" s="2"/>
      <c r="DR73" s="2"/>
      <c r="DS73" s="2"/>
      <c r="DT73" s="2"/>
      <c r="DU73" s="2"/>
      <c r="DV73" s="2"/>
      <c r="DW73" s="2"/>
      <c r="DX73" s="2"/>
      <c r="DY73" s="2"/>
      <c r="DZ73" s="2"/>
      <c r="EA73" s="2"/>
      <c r="EB73" s="2"/>
      <c r="EC73" s="2"/>
      <c r="ED73" s="2"/>
      <c r="EE73" s="2"/>
      <c r="EF73" s="2"/>
      <c r="EG73" s="2"/>
      <c r="EH73" s="2"/>
      <c r="EI73" s="2"/>
      <c r="EJ73" s="2"/>
      <c r="FX73" s="244"/>
      <c r="GG73" s="166" t="str">
        <f>IF(OR(GE48=0,GE48=2,GE48=3),"",IF(HLOOKUP($GE$47,$GM$45:$GO$108,28,FALSE)=0,"",(HLOOKUP($GE$47,$GM$45:$GO$108,28,FALSE))))</f>
        <v/>
      </c>
      <c r="GH73" s="166"/>
      <c r="GI73" s="166" t="str">
        <f>IF(GI72="","",IF($GE$48=0,"",IF(GI72="","",IF($GI$40="大正1年7月","",IF($GI$40="昭和1年12月","",GK72)))))</f>
        <v/>
      </c>
      <c r="GK73" s="167">
        <v>28</v>
      </c>
      <c r="GL73" s="167" t="s">
        <v>70</v>
      </c>
      <c r="GM73" s="167"/>
      <c r="GN73" s="167"/>
      <c r="GO73" s="167">
        <v>28</v>
      </c>
      <c r="GP73" s="167"/>
      <c r="GQ73" s="167"/>
      <c r="GR73" s="167" t="s">
        <v>94</v>
      </c>
      <c r="GS73" s="167">
        <v>1926</v>
      </c>
    </row>
    <row r="74" spans="1:201" ht="5.0999999999999996" customHeight="1" x14ac:dyDescent="0.15">
      <c r="A74" s="1"/>
      <c r="B74" s="236"/>
      <c r="C74" s="239"/>
      <c r="D74" s="239"/>
      <c r="E74" s="239"/>
      <c r="F74" s="239"/>
      <c r="G74" s="239"/>
      <c r="H74" s="239"/>
      <c r="I74" s="240"/>
      <c r="J74" s="230"/>
      <c r="K74" s="230"/>
      <c r="L74" s="230"/>
      <c r="M74" s="230"/>
      <c r="N74" s="230"/>
      <c r="O74" s="230"/>
      <c r="P74" s="230"/>
      <c r="Q74" s="230"/>
      <c r="R74" s="230"/>
      <c r="S74" s="230"/>
      <c r="T74" s="230"/>
      <c r="U74" s="230"/>
      <c r="V74" s="230"/>
      <c r="W74" s="230"/>
      <c r="X74" s="230"/>
      <c r="Y74" s="230"/>
      <c r="Z74" s="230"/>
      <c r="AA74" s="230"/>
      <c r="AB74" s="230"/>
      <c r="AC74" s="230"/>
      <c r="AD74" s="230"/>
      <c r="AE74" s="230"/>
      <c r="AF74" s="230"/>
      <c r="AG74" s="230"/>
      <c r="AH74" s="230"/>
      <c r="AI74" s="230"/>
      <c r="AJ74" s="230"/>
      <c r="AK74" s="230"/>
      <c r="AL74" s="230"/>
      <c r="AM74" s="230"/>
      <c r="AN74" s="230"/>
      <c r="AO74" s="238"/>
      <c r="AP74" s="239"/>
      <c r="AQ74" s="239"/>
      <c r="AR74" s="239"/>
      <c r="AS74" s="239"/>
      <c r="AT74" s="239"/>
      <c r="AU74" s="239"/>
      <c r="AV74" s="239"/>
      <c r="AW74" s="239"/>
      <c r="AX74" s="239"/>
      <c r="AY74" s="239"/>
      <c r="AZ74" s="240"/>
      <c r="BA74" s="241"/>
      <c r="BB74" s="98"/>
      <c r="BC74" s="98"/>
      <c r="BD74" s="98"/>
      <c r="BE74" s="98"/>
      <c r="BF74" s="98"/>
      <c r="BG74" s="242"/>
      <c r="BH74" s="65"/>
      <c r="BI74" s="65"/>
      <c r="BJ74" s="65"/>
      <c r="BK74" s="65"/>
      <c r="BL74" s="65"/>
      <c r="BM74" s="65"/>
      <c r="BN74" s="65"/>
      <c r="BO74" s="65"/>
      <c r="BP74" s="65"/>
      <c r="BQ74" s="65"/>
      <c r="BR74" s="65"/>
      <c r="BS74" s="65"/>
      <c r="BT74" s="197"/>
      <c r="BU74" s="65"/>
      <c r="BV74" s="65"/>
      <c r="BW74" s="98"/>
      <c r="BX74" s="98"/>
      <c r="BY74" s="98"/>
      <c r="BZ74" s="98"/>
      <c r="CA74" s="98"/>
      <c r="CB74" s="98"/>
      <c r="CC74" s="98"/>
      <c r="CD74" s="98"/>
      <c r="CE74" s="98"/>
      <c r="CF74" s="98"/>
      <c r="CG74" s="98"/>
      <c r="CH74" s="98"/>
      <c r="CI74" s="197"/>
      <c r="CJ74" s="65"/>
      <c r="CK74" s="65"/>
      <c r="CL74" s="243"/>
      <c r="CO74" s="2"/>
      <c r="CP74" s="2"/>
      <c r="CQ74" s="2"/>
      <c r="CR74" s="2"/>
      <c r="CS74" s="2"/>
      <c r="CT74" s="2"/>
      <c r="CU74" s="2"/>
      <c r="CV74" s="2"/>
      <c r="DM74" s="2"/>
      <c r="DN74" s="2"/>
      <c r="DO74" s="2"/>
      <c r="DP74" s="2"/>
      <c r="DQ74" s="2"/>
      <c r="DR74" s="2"/>
      <c r="DS74" s="2"/>
      <c r="DT74" s="2"/>
      <c r="DU74" s="2"/>
      <c r="DV74" s="2"/>
      <c r="DW74" s="2"/>
      <c r="DX74" s="2"/>
      <c r="DY74" s="2"/>
      <c r="DZ74" s="2"/>
      <c r="EA74" s="2"/>
      <c r="EB74" s="2"/>
      <c r="EC74" s="2"/>
      <c r="ED74" s="2"/>
      <c r="EE74" s="2"/>
      <c r="EF74" s="2"/>
      <c r="EG74" s="2"/>
      <c r="EH74" s="2"/>
      <c r="EI74" s="2"/>
      <c r="EJ74" s="2"/>
      <c r="FX74" s="244"/>
      <c r="GG74" s="166" t="str">
        <f>IF(OR(GE48=0,GE48=2,GE48=3),"",IF(HLOOKUP($GE$47,$GM$45:$GO$108,29,FALSE)=0,"",(HLOOKUP($GE$47,$GM$45:$GO$108,29,FALSE))))</f>
        <v/>
      </c>
      <c r="GH74" s="166"/>
      <c r="GI74" s="166" t="str">
        <f>IF(GI73="","",IF($GE$48=0,"",IF(GI73="","",IF($GI$40="大正1年7月","",IF($GI$40="昭和1年12月","",GK73)))))</f>
        <v/>
      </c>
      <c r="GK74" s="167">
        <v>29</v>
      </c>
      <c r="GL74" s="167" t="s">
        <v>70</v>
      </c>
      <c r="GM74" s="167"/>
      <c r="GN74" s="167"/>
      <c r="GO74" s="167">
        <v>29</v>
      </c>
      <c r="GP74" s="167"/>
      <c r="GQ74" s="167"/>
      <c r="GR74" s="167" t="s">
        <v>95</v>
      </c>
      <c r="GS74" s="167">
        <v>1926</v>
      </c>
    </row>
    <row r="75" spans="1:201" ht="5.0999999999999996" customHeight="1" x14ac:dyDescent="0.15">
      <c r="A75" s="1"/>
      <c r="B75" s="236"/>
      <c r="C75" s="239"/>
      <c r="D75" s="239"/>
      <c r="E75" s="239"/>
      <c r="F75" s="239"/>
      <c r="G75" s="239"/>
      <c r="H75" s="239"/>
      <c r="I75" s="240"/>
      <c r="J75" s="230"/>
      <c r="K75" s="230"/>
      <c r="L75" s="230"/>
      <c r="M75" s="230"/>
      <c r="N75" s="230"/>
      <c r="O75" s="230"/>
      <c r="P75" s="230"/>
      <c r="Q75" s="230"/>
      <c r="R75" s="230"/>
      <c r="S75" s="230"/>
      <c r="T75" s="230"/>
      <c r="U75" s="230"/>
      <c r="V75" s="230"/>
      <c r="W75" s="230"/>
      <c r="X75" s="230"/>
      <c r="Y75" s="230"/>
      <c r="Z75" s="230"/>
      <c r="AA75" s="230"/>
      <c r="AB75" s="230"/>
      <c r="AC75" s="230"/>
      <c r="AD75" s="230"/>
      <c r="AE75" s="230"/>
      <c r="AF75" s="230"/>
      <c r="AG75" s="230"/>
      <c r="AH75" s="230"/>
      <c r="AI75" s="230"/>
      <c r="AJ75" s="230"/>
      <c r="AK75" s="230"/>
      <c r="AL75" s="230"/>
      <c r="AM75" s="230"/>
      <c r="AN75" s="230"/>
      <c r="AO75" s="238"/>
      <c r="AP75" s="239"/>
      <c r="AQ75" s="239"/>
      <c r="AR75" s="239"/>
      <c r="AS75" s="239"/>
      <c r="AT75" s="239"/>
      <c r="AU75" s="239"/>
      <c r="AV75" s="239"/>
      <c r="AW75" s="239"/>
      <c r="AX75" s="239"/>
      <c r="AY75" s="239"/>
      <c r="AZ75" s="240"/>
      <c r="BA75" s="241"/>
      <c r="BB75" s="98"/>
      <c r="BC75" s="98"/>
      <c r="BD75" s="98"/>
      <c r="BE75" s="98"/>
      <c r="BF75" s="98"/>
      <c r="BG75" s="242"/>
      <c r="BH75" s="65"/>
      <c r="BI75" s="65"/>
      <c r="BJ75" s="65"/>
      <c r="BK75" s="65"/>
      <c r="BL75" s="65"/>
      <c r="BM75" s="65"/>
      <c r="BN75" s="65"/>
      <c r="BO75" s="65"/>
      <c r="BP75" s="65"/>
      <c r="BQ75" s="65"/>
      <c r="BR75" s="65"/>
      <c r="BS75" s="65"/>
      <c r="BT75" s="197"/>
      <c r="BU75" s="65"/>
      <c r="BV75" s="65"/>
      <c r="BW75" s="98"/>
      <c r="BX75" s="98"/>
      <c r="BY75" s="98"/>
      <c r="BZ75" s="98"/>
      <c r="CA75" s="98"/>
      <c r="CB75" s="98"/>
      <c r="CC75" s="98"/>
      <c r="CD75" s="98"/>
      <c r="CE75" s="98"/>
      <c r="CF75" s="98"/>
      <c r="CG75" s="98"/>
      <c r="CH75" s="98"/>
      <c r="CI75" s="197"/>
      <c r="CJ75" s="65"/>
      <c r="CK75" s="65"/>
      <c r="CL75" s="243"/>
      <c r="CO75" s="2"/>
      <c r="CP75" s="2"/>
      <c r="CQ75" s="2"/>
      <c r="CR75" s="2"/>
      <c r="CS75" s="2"/>
      <c r="CT75" s="2"/>
      <c r="CU75" s="2"/>
      <c r="CV75" s="2"/>
      <c r="DM75" s="2"/>
      <c r="DN75" s="2"/>
      <c r="DO75" s="2"/>
      <c r="DP75" s="2"/>
      <c r="DQ75" s="2"/>
      <c r="DR75" s="2"/>
      <c r="DS75" s="2"/>
      <c r="DT75" s="2"/>
      <c r="DU75" s="2"/>
      <c r="DV75" s="2"/>
      <c r="DW75" s="2"/>
      <c r="DX75" s="2"/>
      <c r="DY75" s="2"/>
      <c r="DZ75" s="2"/>
      <c r="EA75" s="2"/>
      <c r="EB75" s="2"/>
      <c r="EC75" s="2"/>
      <c r="ED75" s="2"/>
      <c r="EE75" s="2"/>
      <c r="EF75" s="2"/>
      <c r="EG75" s="2"/>
      <c r="EH75" s="2"/>
      <c r="EI75" s="2"/>
      <c r="EJ75" s="2"/>
      <c r="FX75" s="244"/>
      <c r="GG75" s="166" t="str">
        <f>IF(OR(GE48=0,GE48=2,GE48=3),"",IF(HLOOKUP($GE$47,$GM$45:$GO$108,30,FALSE)=0,"",(HLOOKUP($GE$47,$GM$45:$GO$108,30,FALSE))))</f>
        <v/>
      </c>
      <c r="GH75" s="166"/>
      <c r="GI75" s="245" t="str">
        <f>IF($GE$48=0,"",IF(GI74="","",IF(DAY($GI$41)=1,"",GK74)))</f>
        <v/>
      </c>
      <c r="GJ75" s="246"/>
      <c r="GK75" s="167">
        <v>30</v>
      </c>
      <c r="GL75" s="167" t="s">
        <v>70</v>
      </c>
      <c r="GM75" s="167"/>
      <c r="GN75" s="167"/>
      <c r="GO75" s="167">
        <v>30</v>
      </c>
      <c r="GP75" s="167"/>
      <c r="GQ75" s="167"/>
      <c r="GR75" s="167" t="s">
        <v>96</v>
      </c>
      <c r="GS75" s="167">
        <v>1927</v>
      </c>
    </row>
    <row r="76" spans="1:201" ht="5.0999999999999996" customHeight="1" x14ac:dyDescent="0.15">
      <c r="A76" s="1"/>
      <c r="B76" s="247"/>
      <c r="C76" s="248"/>
      <c r="D76" s="248"/>
      <c r="E76" s="248"/>
      <c r="F76" s="248"/>
      <c r="G76" s="248"/>
      <c r="H76" s="248"/>
      <c r="I76" s="249"/>
      <c r="J76" s="230"/>
      <c r="K76" s="230"/>
      <c r="L76" s="230"/>
      <c r="M76" s="230"/>
      <c r="N76" s="230"/>
      <c r="O76" s="230"/>
      <c r="P76" s="230"/>
      <c r="Q76" s="230"/>
      <c r="R76" s="230"/>
      <c r="S76" s="230"/>
      <c r="T76" s="230"/>
      <c r="U76" s="230"/>
      <c r="V76" s="230"/>
      <c r="W76" s="230"/>
      <c r="X76" s="230"/>
      <c r="Y76" s="230"/>
      <c r="Z76" s="230"/>
      <c r="AA76" s="230"/>
      <c r="AB76" s="230"/>
      <c r="AC76" s="230"/>
      <c r="AD76" s="230"/>
      <c r="AE76" s="230"/>
      <c r="AF76" s="230"/>
      <c r="AG76" s="230"/>
      <c r="AH76" s="230"/>
      <c r="AI76" s="230"/>
      <c r="AJ76" s="230"/>
      <c r="AK76" s="230"/>
      <c r="AL76" s="230"/>
      <c r="AM76" s="230"/>
      <c r="AN76" s="230"/>
      <c r="AO76" s="250"/>
      <c r="AP76" s="248"/>
      <c r="AQ76" s="248"/>
      <c r="AR76" s="248"/>
      <c r="AS76" s="248"/>
      <c r="AT76" s="248"/>
      <c r="AU76" s="248"/>
      <c r="AV76" s="248"/>
      <c r="AW76" s="248"/>
      <c r="AX76" s="248"/>
      <c r="AY76" s="248"/>
      <c r="AZ76" s="249"/>
      <c r="BA76" s="251"/>
      <c r="BB76" s="220"/>
      <c r="BC76" s="220"/>
      <c r="BD76" s="220"/>
      <c r="BE76" s="220"/>
      <c r="BF76" s="220"/>
      <c r="BG76" s="252"/>
      <c r="BH76" s="72"/>
      <c r="BI76" s="72"/>
      <c r="BJ76" s="72"/>
      <c r="BK76" s="72"/>
      <c r="BL76" s="72"/>
      <c r="BM76" s="72"/>
      <c r="BN76" s="72"/>
      <c r="BO76" s="72"/>
      <c r="BP76" s="72"/>
      <c r="BQ76" s="72"/>
      <c r="BR76" s="72"/>
      <c r="BS76" s="72"/>
      <c r="BT76" s="253"/>
      <c r="BU76" s="72"/>
      <c r="BV76" s="72"/>
      <c r="BW76" s="220"/>
      <c r="BX76" s="220"/>
      <c r="BY76" s="220"/>
      <c r="BZ76" s="220"/>
      <c r="CA76" s="220"/>
      <c r="CB76" s="220"/>
      <c r="CC76" s="220"/>
      <c r="CD76" s="220"/>
      <c r="CE76" s="220"/>
      <c r="CF76" s="220"/>
      <c r="CG76" s="220"/>
      <c r="CH76" s="220"/>
      <c r="CI76" s="253"/>
      <c r="CJ76" s="72"/>
      <c r="CK76" s="72"/>
      <c r="CL76" s="254"/>
      <c r="CN76" s="244"/>
      <c r="CO76" s="255"/>
      <c r="CP76" s="255"/>
      <c r="CQ76" s="255"/>
      <c r="CR76" s="255"/>
      <c r="CS76" s="255"/>
      <c r="CT76" s="255"/>
      <c r="CU76" s="255"/>
      <c r="CV76" s="255"/>
      <c r="DM76" s="255"/>
      <c r="DN76" s="255"/>
      <c r="DO76" s="255"/>
      <c r="DP76" s="255"/>
      <c r="DQ76" s="255"/>
      <c r="DR76" s="255"/>
      <c r="DS76" s="255"/>
      <c r="DT76" s="255"/>
      <c r="DU76" s="255"/>
      <c r="DV76" s="255"/>
      <c r="DW76" s="255"/>
      <c r="DX76" s="255"/>
      <c r="DY76" s="255"/>
      <c r="DZ76" s="255"/>
      <c r="EA76" s="255"/>
      <c r="EB76" s="255"/>
      <c r="EC76" s="255"/>
      <c r="ED76" s="255"/>
      <c r="EE76" s="255"/>
      <c r="EF76" s="255"/>
      <c r="EG76" s="255"/>
      <c r="EH76" s="255"/>
      <c r="EI76" s="255"/>
      <c r="EJ76" s="255"/>
      <c r="EK76" s="244"/>
      <c r="EL76" s="244"/>
      <c r="FX76" s="244"/>
      <c r="GD76" s="256"/>
      <c r="GE76" s="256"/>
      <c r="GF76" s="256"/>
      <c r="GG76" s="257" t="str">
        <f>IF(OR(GE48=0,GE48=2,GE48=3),"",IF(HLOOKUP($GE$47,$GM$45:$GO$108,31,FALSE)=0,"",(HLOOKUP($GE$47,$GM$45:$GO$108,31,FALSE))))</f>
        <v/>
      </c>
      <c r="GH76" s="257"/>
      <c r="GI76" s="258" t="str">
        <f>IF(GI70="","",IF($GE$48=0,"",IF(GI75="","",IF(GI40="明治45年7月","",IF(DAY($GI$42)=1,"",GK75)))))</f>
        <v/>
      </c>
      <c r="GJ76" s="256"/>
      <c r="GK76" s="259">
        <v>31</v>
      </c>
      <c r="GL76" s="259" t="s">
        <v>70</v>
      </c>
      <c r="GM76" s="259"/>
      <c r="GN76" s="259"/>
      <c r="GO76" s="259">
        <v>31</v>
      </c>
      <c r="GP76" s="259"/>
      <c r="GQ76" s="259"/>
      <c r="GR76" s="259" t="s">
        <v>97</v>
      </c>
      <c r="GS76" s="259">
        <v>1928</v>
      </c>
    </row>
    <row r="77" spans="1:201" ht="5.0999999999999996" customHeight="1" x14ac:dyDescent="0.15">
      <c r="A77" s="1"/>
      <c r="B77" s="260" t="s">
        <v>98</v>
      </c>
      <c r="C77" s="261"/>
      <c r="D77" s="261"/>
      <c r="E77" s="261"/>
      <c r="F77" s="261"/>
      <c r="G77" s="261"/>
      <c r="H77" s="261"/>
      <c r="I77" s="262"/>
      <c r="J77" s="263"/>
      <c r="K77" s="264"/>
      <c r="L77" s="264"/>
      <c r="M77" s="264"/>
      <c r="N77" s="264"/>
      <c r="O77" s="264"/>
      <c r="P77" s="264"/>
      <c r="Q77" s="264"/>
      <c r="R77" s="264"/>
      <c r="S77" s="264"/>
      <c r="T77" s="264"/>
      <c r="U77" s="264"/>
      <c r="V77" s="264"/>
      <c r="W77" s="264"/>
      <c r="X77" s="264"/>
      <c r="Y77" s="265" t="s">
        <v>99</v>
      </c>
      <c r="Z77" s="265"/>
      <c r="AA77" s="265"/>
      <c r="AB77" s="266"/>
      <c r="AC77" s="264"/>
      <c r="AD77" s="264"/>
      <c r="AE77" s="264"/>
      <c r="AF77" s="264"/>
      <c r="AG77" s="264"/>
      <c r="AH77" s="264"/>
      <c r="AI77" s="264"/>
      <c r="AJ77" s="264"/>
      <c r="AK77" s="264"/>
      <c r="AL77" s="264"/>
      <c r="AM77" s="264"/>
      <c r="AN77" s="264"/>
      <c r="AO77" s="264"/>
      <c r="AP77" s="264"/>
      <c r="AQ77" s="264"/>
      <c r="AR77" s="264"/>
      <c r="AS77" s="264"/>
      <c r="AT77" s="264"/>
      <c r="AU77" s="267"/>
      <c r="AV77" s="268" t="s">
        <v>100</v>
      </c>
      <c r="AW77" s="130"/>
      <c r="AX77" s="130"/>
      <c r="AY77" s="130"/>
      <c r="AZ77" s="130"/>
      <c r="BA77" s="130"/>
      <c r="BB77" s="130"/>
      <c r="BC77" s="130"/>
      <c r="BD77" s="130"/>
      <c r="BE77" s="131"/>
      <c r="BF77" s="269" t="s">
        <v>101</v>
      </c>
      <c r="BG77" s="270"/>
      <c r="BH77" s="270"/>
      <c r="BI77" s="270"/>
      <c r="BJ77" s="270"/>
      <c r="BK77" s="270"/>
      <c r="BL77" s="270"/>
      <c r="BM77" s="270"/>
      <c r="BN77" s="270"/>
      <c r="BO77" s="270"/>
      <c r="BP77" s="270"/>
      <c r="BQ77" s="270"/>
      <c r="BR77" s="270"/>
      <c r="BS77" s="270"/>
      <c r="BT77" s="270"/>
      <c r="BU77" s="270"/>
      <c r="BV77" s="270"/>
      <c r="BW77" s="270"/>
      <c r="BX77" s="270"/>
      <c r="BY77" s="270"/>
      <c r="BZ77" s="270"/>
      <c r="CA77" s="271"/>
      <c r="CB77" s="271"/>
      <c r="CC77" s="272" t="s">
        <v>102</v>
      </c>
      <c r="CD77" s="272"/>
      <c r="CE77" s="272"/>
      <c r="CF77" s="272"/>
      <c r="CG77" s="272"/>
      <c r="CH77" s="272"/>
      <c r="CI77" s="272"/>
      <c r="CJ77" s="272"/>
      <c r="CK77" s="272"/>
      <c r="CL77" s="273"/>
      <c r="CN77" s="274"/>
      <c r="CO77" s="239"/>
      <c r="CP77" s="239"/>
      <c r="CQ77" s="239"/>
      <c r="CR77" s="239"/>
      <c r="CS77" s="239"/>
      <c r="CT77" s="239"/>
      <c r="CU77" s="239"/>
      <c r="CV77" s="275"/>
      <c r="DM77" s="276"/>
      <c r="DN77" s="276"/>
      <c r="DO77" s="276"/>
      <c r="DP77" s="276"/>
      <c r="DQ77" s="276"/>
      <c r="DR77" s="276"/>
      <c r="DS77" s="276"/>
      <c r="DT77" s="276"/>
      <c r="DU77" s="276"/>
      <c r="DV77" s="276"/>
      <c r="DW77" s="276"/>
      <c r="DX77" s="276"/>
      <c r="DY77" s="276"/>
      <c r="DZ77" s="276"/>
      <c r="EA77" s="276"/>
      <c r="EB77" s="276"/>
      <c r="EC77" s="276"/>
      <c r="ED77" s="276"/>
      <c r="EE77" s="276"/>
      <c r="EF77" s="276"/>
      <c r="EG77" s="276"/>
      <c r="EH77" s="276"/>
      <c r="EI77" s="276"/>
      <c r="EJ77" s="276"/>
      <c r="EK77" s="276"/>
      <c r="EL77" s="276"/>
      <c r="EM77" s="9"/>
      <c r="EN77" s="277"/>
      <c r="EO77" s="277"/>
      <c r="EP77" s="277"/>
      <c r="EQ77" s="277"/>
      <c r="ER77" s="277"/>
      <c r="ES77" s="277"/>
      <c r="ET77" s="277"/>
      <c r="EU77" s="277"/>
      <c r="EV77" s="277"/>
      <c r="EW77" s="9"/>
      <c r="EX77" s="9"/>
      <c r="EY77" s="278"/>
      <c r="EZ77" s="278"/>
      <c r="FA77" s="278"/>
      <c r="FB77" s="278"/>
      <c r="FC77" s="278"/>
      <c r="FD77" s="278"/>
      <c r="FE77" s="278"/>
      <c r="FF77" s="278"/>
      <c r="FG77" s="278"/>
      <c r="FH77" s="278"/>
      <c r="FI77" s="278"/>
      <c r="FJ77" s="278"/>
      <c r="FK77" s="278"/>
      <c r="FL77" s="278"/>
      <c r="FM77" s="278"/>
      <c r="FN77" s="278"/>
      <c r="FO77" s="278"/>
      <c r="FP77" s="278"/>
      <c r="FQ77" s="278"/>
      <c r="FR77" s="278"/>
      <c r="FS77" s="278"/>
      <c r="FT77" s="278"/>
      <c r="FU77" s="278"/>
      <c r="FV77" s="278"/>
      <c r="FW77" s="278"/>
      <c r="FX77" s="279"/>
      <c r="GD77" s="280"/>
      <c r="GE77" s="280"/>
      <c r="GF77" s="280"/>
      <c r="GG77" s="281" t="str">
        <f>IF(OR(GE48=0,GE48=2,GE48=3),"",IF(HLOOKUP($GE$47,$GM$45:$GO$108,32,FALSE)=0,"",(HLOOKUP($GE$47,$GM$45:$GO$108,32,FALSE))))</f>
        <v/>
      </c>
      <c r="GH77" s="281"/>
      <c r="GI77" s="281" t="str">
        <f>IF(GI70="","",IF($GE$48=0,"",IF(GI76="","",IF(DAY($GI$43)=1,"",GK76))))</f>
        <v/>
      </c>
      <c r="GJ77" s="280"/>
      <c r="GK77" s="282"/>
      <c r="GL77" s="282" t="s">
        <v>70</v>
      </c>
      <c r="GM77" s="282"/>
      <c r="GN77" s="282"/>
      <c r="GO77" s="282">
        <v>32</v>
      </c>
      <c r="GP77" s="282"/>
      <c r="GQ77" s="282"/>
      <c r="GR77" s="282" t="s">
        <v>103</v>
      </c>
      <c r="GS77" s="282">
        <v>1929</v>
      </c>
    </row>
    <row r="78" spans="1:201" ht="5.0999999999999996" customHeight="1" x14ac:dyDescent="0.15">
      <c r="A78" s="1"/>
      <c r="B78" s="283"/>
      <c r="C78" s="284"/>
      <c r="D78" s="284"/>
      <c r="E78" s="284"/>
      <c r="F78" s="284"/>
      <c r="G78" s="284"/>
      <c r="H78" s="284"/>
      <c r="I78" s="285"/>
      <c r="J78" s="286"/>
      <c r="K78" s="287"/>
      <c r="L78" s="287"/>
      <c r="M78" s="287"/>
      <c r="N78" s="287"/>
      <c r="O78" s="287"/>
      <c r="P78" s="287"/>
      <c r="Q78" s="287"/>
      <c r="R78" s="287"/>
      <c r="S78" s="287"/>
      <c r="T78" s="287"/>
      <c r="U78" s="287"/>
      <c r="V78" s="287"/>
      <c r="W78" s="287"/>
      <c r="X78" s="287"/>
      <c r="Y78" s="288"/>
      <c r="Z78" s="288"/>
      <c r="AA78" s="288"/>
      <c r="AB78" s="275"/>
      <c r="AC78" s="287"/>
      <c r="AD78" s="287"/>
      <c r="AE78" s="287"/>
      <c r="AF78" s="287"/>
      <c r="AG78" s="287"/>
      <c r="AH78" s="287"/>
      <c r="AI78" s="287"/>
      <c r="AJ78" s="287"/>
      <c r="AK78" s="287"/>
      <c r="AL78" s="287"/>
      <c r="AM78" s="287"/>
      <c r="AN78" s="287"/>
      <c r="AO78" s="287"/>
      <c r="AP78" s="287"/>
      <c r="AQ78" s="287"/>
      <c r="AR78" s="287"/>
      <c r="AS78" s="287"/>
      <c r="AT78" s="287"/>
      <c r="AU78" s="289"/>
      <c r="AV78" s="290"/>
      <c r="AW78" s="139"/>
      <c r="AX78" s="139"/>
      <c r="AY78" s="139"/>
      <c r="AZ78" s="139"/>
      <c r="BA78" s="139"/>
      <c r="BB78" s="139"/>
      <c r="BC78" s="139"/>
      <c r="BD78" s="139"/>
      <c r="BE78" s="140"/>
      <c r="BF78" s="291"/>
      <c r="BG78" s="292"/>
      <c r="BH78" s="292"/>
      <c r="BI78" s="292"/>
      <c r="BJ78" s="292"/>
      <c r="BK78" s="292"/>
      <c r="BL78" s="292"/>
      <c r="BM78" s="292"/>
      <c r="BN78" s="292"/>
      <c r="BO78" s="292"/>
      <c r="BP78" s="292"/>
      <c r="BQ78" s="292"/>
      <c r="BR78" s="292"/>
      <c r="BS78" s="292"/>
      <c r="BT78" s="292"/>
      <c r="BU78" s="292"/>
      <c r="BV78" s="292"/>
      <c r="BW78" s="292"/>
      <c r="BX78" s="292"/>
      <c r="BY78" s="292"/>
      <c r="BZ78" s="292"/>
      <c r="CA78" s="278"/>
      <c r="CB78" s="278"/>
      <c r="CC78" s="293"/>
      <c r="CD78" s="293"/>
      <c r="CE78" s="293"/>
      <c r="CF78" s="293"/>
      <c r="CG78" s="293"/>
      <c r="CH78" s="293"/>
      <c r="CI78" s="293"/>
      <c r="CJ78" s="293"/>
      <c r="CK78" s="293"/>
      <c r="CL78" s="294"/>
      <c r="CN78" s="274"/>
      <c r="CO78" s="239"/>
      <c r="CP78" s="239"/>
      <c r="CQ78" s="239"/>
      <c r="CR78" s="239"/>
      <c r="CS78" s="239"/>
      <c r="CT78" s="239"/>
      <c r="CU78" s="239"/>
      <c r="CV78" s="276"/>
      <c r="DM78" s="276"/>
      <c r="DN78" s="276"/>
      <c r="DO78" s="276"/>
      <c r="DP78" s="276"/>
      <c r="DQ78" s="276"/>
      <c r="DR78" s="276"/>
      <c r="DS78" s="276"/>
      <c r="DT78" s="276"/>
      <c r="DU78" s="276"/>
      <c r="DV78" s="276"/>
      <c r="DW78" s="276"/>
      <c r="DX78" s="276"/>
      <c r="DY78" s="276"/>
      <c r="DZ78" s="276"/>
      <c r="EA78" s="276"/>
      <c r="EB78" s="276"/>
      <c r="EC78" s="276"/>
      <c r="ED78" s="276"/>
      <c r="EE78" s="276"/>
      <c r="EF78" s="276"/>
      <c r="EG78" s="276"/>
      <c r="EH78" s="276"/>
      <c r="EI78" s="276"/>
      <c r="EJ78" s="276"/>
      <c r="EK78" s="276"/>
      <c r="EL78" s="276"/>
      <c r="EM78" s="9"/>
      <c r="EN78" s="277"/>
      <c r="EO78" s="277"/>
      <c r="EP78" s="277"/>
      <c r="EQ78" s="277"/>
      <c r="ER78" s="277"/>
      <c r="ES78" s="277"/>
      <c r="ET78" s="277"/>
      <c r="EU78" s="277"/>
      <c r="EV78" s="277"/>
      <c r="EW78" s="9"/>
      <c r="EX78" s="9"/>
      <c r="EY78" s="278"/>
      <c r="EZ78" s="278"/>
      <c r="FA78" s="278"/>
      <c r="FB78" s="278"/>
      <c r="FC78" s="278"/>
      <c r="FD78" s="278"/>
      <c r="FE78" s="278"/>
      <c r="FF78" s="278"/>
      <c r="FG78" s="278"/>
      <c r="FH78" s="278"/>
      <c r="FI78" s="278"/>
      <c r="FJ78" s="278"/>
      <c r="FK78" s="278"/>
      <c r="FL78" s="278"/>
      <c r="FM78" s="278"/>
      <c r="FN78" s="278"/>
      <c r="FO78" s="278"/>
      <c r="FP78" s="278"/>
      <c r="FQ78" s="278"/>
      <c r="FR78" s="278"/>
      <c r="FS78" s="278"/>
      <c r="FT78" s="278"/>
      <c r="FU78" s="278"/>
      <c r="FV78" s="278"/>
      <c r="FW78" s="278"/>
      <c r="FX78" s="279"/>
      <c r="GD78" s="280"/>
      <c r="GE78" s="280"/>
      <c r="GF78" s="280"/>
      <c r="GG78" s="281" t="str">
        <f>IF(OR(GE48=0,GE48=2,GE48=3),"",IF(HLOOKUP($GE$47,$GM$45:$GO$108,33,FALSE)=0,"",(HLOOKUP($GE$47,$GM$45:$GO$108,33,FALSE))))</f>
        <v/>
      </c>
      <c r="GH78" s="281"/>
      <c r="GI78" s="281"/>
      <c r="GJ78" s="280"/>
      <c r="GK78" s="282"/>
      <c r="GL78" s="282" t="s">
        <v>70</v>
      </c>
      <c r="GM78" s="282"/>
      <c r="GN78" s="282"/>
      <c r="GO78" s="282">
        <v>33</v>
      </c>
      <c r="GP78" s="282"/>
      <c r="GQ78" s="282"/>
      <c r="GR78" s="282" t="s">
        <v>104</v>
      </c>
      <c r="GS78" s="282">
        <v>1930</v>
      </c>
    </row>
    <row r="79" spans="1:201" ht="5.0999999999999996" customHeight="1" x14ac:dyDescent="0.15">
      <c r="A79" s="1"/>
      <c r="B79" s="283"/>
      <c r="C79" s="284"/>
      <c r="D79" s="284"/>
      <c r="E79" s="284"/>
      <c r="F79" s="284"/>
      <c r="G79" s="284"/>
      <c r="H79" s="284"/>
      <c r="I79" s="285"/>
      <c r="J79" s="286"/>
      <c r="K79" s="287"/>
      <c r="L79" s="287"/>
      <c r="M79" s="287"/>
      <c r="N79" s="287"/>
      <c r="O79" s="287"/>
      <c r="P79" s="287"/>
      <c r="Q79" s="287"/>
      <c r="R79" s="287"/>
      <c r="S79" s="287"/>
      <c r="T79" s="287"/>
      <c r="U79" s="287"/>
      <c r="V79" s="287"/>
      <c r="W79" s="287"/>
      <c r="X79" s="287"/>
      <c r="Y79" s="288"/>
      <c r="Z79" s="288"/>
      <c r="AA79" s="288"/>
      <c r="AB79" s="275"/>
      <c r="AC79" s="287"/>
      <c r="AD79" s="287"/>
      <c r="AE79" s="287"/>
      <c r="AF79" s="287"/>
      <c r="AG79" s="287"/>
      <c r="AH79" s="287"/>
      <c r="AI79" s="287"/>
      <c r="AJ79" s="287"/>
      <c r="AK79" s="287"/>
      <c r="AL79" s="287"/>
      <c r="AM79" s="287"/>
      <c r="AN79" s="287"/>
      <c r="AO79" s="287"/>
      <c r="AP79" s="287"/>
      <c r="AQ79" s="287"/>
      <c r="AR79" s="287"/>
      <c r="AS79" s="287"/>
      <c r="AT79" s="287"/>
      <c r="AU79" s="289"/>
      <c r="AV79" s="290"/>
      <c r="AW79" s="139"/>
      <c r="AX79" s="139"/>
      <c r="AY79" s="139"/>
      <c r="AZ79" s="139"/>
      <c r="BA79" s="139"/>
      <c r="BB79" s="139"/>
      <c r="BC79" s="139"/>
      <c r="BD79" s="139"/>
      <c r="BE79" s="140"/>
      <c r="BF79" s="291"/>
      <c r="BG79" s="292"/>
      <c r="BH79" s="292"/>
      <c r="BI79" s="292"/>
      <c r="BJ79" s="292"/>
      <c r="BK79" s="292"/>
      <c r="BL79" s="292"/>
      <c r="BM79" s="292"/>
      <c r="BN79" s="292"/>
      <c r="BO79" s="292"/>
      <c r="BP79" s="292"/>
      <c r="BQ79" s="292"/>
      <c r="BR79" s="292"/>
      <c r="BS79" s="292"/>
      <c r="BT79" s="292"/>
      <c r="BU79" s="292"/>
      <c r="BV79" s="292"/>
      <c r="BW79" s="292"/>
      <c r="BX79" s="292"/>
      <c r="BY79" s="292"/>
      <c r="BZ79" s="292"/>
      <c r="CA79" s="278"/>
      <c r="CB79" s="278"/>
      <c r="CC79" s="293"/>
      <c r="CD79" s="293"/>
      <c r="CE79" s="293"/>
      <c r="CF79" s="293"/>
      <c r="CG79" s="293"/>
      <c r="CH79" s="293"/>
      <c r="CI79" s="293"/>
      <c r="CJ79" s="293"/>
      <c r="CK79" s="293"/>
      <c r="CL79" s="294"/>
      <c r="CN79" s="274"/>
      <c r="CO79" s="239"/>
      <c r="CP79" s="239"/>
      <c r="CQ79" s="239"/>
      <c r="CR79" s="239"/>
      <c r="CS79" s="239"/>
      <c r="CT79" s="239"/>
      <c r="CU79" s="239"/>
      <c r="CV79" s="276"/>
      <c r="DM79" s="276"/>
      <c r="DN79" s="276"/>
      <c r="DO79" s="276"/>
      <c r="DP79" s="276"/>
      <c r="DQ79" s="276"/>
      <c r="DR79" s="276"/>
      <c r="DS79" s="276"/>
      <c r="DT79" s="276"/>
      <c r="DU79" s="276"/>
      <c r="DV79" s="276"/>
      <c r="DW79" s="276"/>
      <c r="DX79" s="276"/>
      <c r="DY79" s="276"/>
      <c r="DZ79" s="276"/>
      <c r="EA79" s="276"/>
      <c r="EB79" s="276"/>
      <c r="EC79" s="276"/>
      <c r="ED79" s="276"/>
      <c r="EE79" s="276"/>
      <c r="EF79" s="276"/>
      <c r="EG79" s="276"/>
      <c r="EH79" s="276"/>
      <c r="EI79" s="276"/>
      <c r="EJ79" s="276"/>
      <c r="EK79" s="276"/>
      <c r="EL79" s="276"/>
      <c r="EM79" s="9"/>
      <c r="EN79" s="277"/>
      <c r="EO79" s="277"/>
      <c r="EP79" s="277"/>
      <c r="EQ79" s="277"/>
      <c r="ER79" s="277"/>
      <c r="ES79" s="277"/>
      <c r="ET79" s="277"/>
      <c r="EU79" s="277"/>
      <c r="EV79" s="277"/>
      <c r="EW79" s="9"/>
      <c r="EX79" s="9"/>
      <c r="EY79" s="278"/>
      <c r="EZ79" s="278"/>
      <c r="FA79" s="278"/>
      <c r="FB79" s="278"/>
      <c r="FC79" s="278"/>
      <c r="FD79" s="278"/>
      <c r="FE79" s="278"/>
      <c r="FF79" s="278"/>
      <c r="FG79" s="278"/>
      <c r="FH79" s="278"/>
      <c r="FI79" s="278"/>
      <c r="FJ79" s="278"/>
      <c r="FK79" s="278"/>
      <c r="FL79" s="278"/>
      <c r="FM79" s="278"/>
      <c r="FN79" s="278"/>
      <c r="FO79" s="278"/>
      <c r="FP79" s="278"/>
      <c r="FQ79" s="278"/>
      <c r="FR79" s="278"/>
      <c r="FS79" s="278"/>
      <c r="FT79" s="278"/>
      <c r="FU79" s="278"/>
      <c r="FV79" s="278"/>
      <c r="FW79" s="278"/>
      <c r="FX79" s="279"/>
      <c r="GD79" s="280"/>
      <c r="GE79" s="280"/>
      <c r="GF79" s="280"/>
      <c r="GG79" s="281" t="str">
        <f>IF(OR(GE48=0,GE48=2,GE48=3),"",IF(HLOOKUP($GE$47,$GM$45:$GO$108,34,FALSE)=0,"",(HLOOKUP($GE$47,$GM$45:$GO$108,34,FALSE))))</f>
        <v/>
      </c>
      <c r="GH79" s="281"/>
      <c r="GI79" s="281"/>
      <c r="GJ79" s="280"/>
      <c r="GK79" s="282"/>
      <c r="GL79" s="282" t="s">
        <v>70</v>
      </c>
      <c r="GM79" s="282"/>
      <c r="GN79" s="282"/>
      <c r="GO79" s="282">
        <v>34</v>
      </c>
      <c r="GP79" s="282"/>
      <c r="GQ79" s="282"/>
      <c r="GR79" s="282" t="s">
        <v>105</v>
      </c>
      <c r="GS79" s="282">
        <v>1931</v>
      </c>
    </row>
    <row r="80" spans="1:201" ht="5.0999999999999996" customHeight="1" x14ac:dyDescent="0.15">
      <c r="A80" s="1"/>
      <c r="B80" s="283"/>
      <c r="C80" s="284"/>
      <c r="D80" s="284"/>
      <c r="E80" s="284"/>
      <c r="F80" s="284"/>
      <c r="G80" s="284"/>
      <c r="H80" s="284"/>
      <c r="I80" s="285"/>
      <c r="J80" s="286"/>
      <c r="K80" s="287"/>
      <c r="L80" s="287"/>
      <c r="M80" s="287"/>
      <c r="N80" s="287"/>
      <c r="O80" s="287"/>
      <c r="P80" s="287"/>
      <c r="Q80" s="287"/>
      <c r="R80" s="287"/>
      <c r="S80" s="287"/>
      <c r="T80" s="287"/>
      <c r="U80" s="287"/>
      <c r="V80" s="287"/>
      <c r="W80" s="287"/>
      <c r="X80" s="287"/>
      <c r="Y80" s="288"/>
      <c r="Z80" s="288"/>
      <c r="AA80" s="288"/>
      <c r="AB80" s="275"/>
      <c r="AC80" s="287"/>
      <c r="AD80" s="287"/>
      <c r="AE80" s="287"/>
      <c r="AF80" s="287"/>
      <c r="AG80" s="287"/>
      <c r="AH80" s="287"/>
      <c r="AI80" s="287"/>
      <c r="AJ80" s="287"/>
      <c r="AK80" s="287"/>
      <c r="AL80" s="287"/>
      <c r="AM80" s="287"/>
      <c r="AN80" s="287"/>
      <c r="AO80" s="287"/>
      <c r="AP80" s="287"/>
      <c r="AQ80" s="287"/>
      <c r="AR80" s="287"/>
      <c r="AS80" s="287"/>
      <c r="AT80" s="287"/>
      <c r="AU80" s="289"/>
      <c r="AV80" s="295"/>
      <c r="AW80" s="149"/>
      <c r="AX80" s="149"/>
      <c r="AY80" s="149"/>
      <c r="AZ80" s="149"/>
      <c r="BA80" s="149"/>
      <c r="BB80" s="149"/>
      <c r="BC80" s="149"/>
      <c r="BD80" s="149"/>
      <c r="BE80" s="150"/>
      <c r="BF80" s="296"/>
      <c r="BG80" s="297"/>
      <c r="BH80" s="297"/>
      <c r="BI80" s="297"/>
      <c r="BJ80" s="297"/>
      <c r="BK80" s="297"/>
      <c r="BL80" s="297"/>
      <c r="BM80" s="297"/>
      <c r="BN80" s="297"/>
      <c r="BO80" s="297"/>
      <c r="BP80" s="297"/>
      <c r="BQ80" s="297"/>
      <c r="BR80" s="297"/>
      <c r="BS80" s="297"/>
      <c r="BT80" s="297"/>
      <c r="BU80" s="297"/>
      <c r="BV80" s="297"/>
      <c r="BW80" s="297"/>
      <c r="BX80" s="297"/>
      <c r="BY80" s="297"/>
      <c r="BZ80" s="297"/>
      <c r="CA80" s="298"/>
      <c r="CB80" s="298"/>
      <c r="CC80" s="299"/>
      <c r="CD80" s="299"/>
      <c r="CE80" s="299"/>
      <c r="CF80" s="299"/>
      <c r="CG80" s="299"/>
      <c r="CH80" s="299"/>
      <c r="CI80" s="299"/>
      <c r="CJ80" s="299"/>
      <c r="CK80" s="299"/>
      <c r="CL80" s="300"/>
      <c r="CN80" s="274"/>
      <c r="CO80" s="239"/>
      <c r="CP80" s="239"/>
      <c r="CQ80" s="239"/>
      <c r="CR80" s="239"/>
      <c r="CS80" s="239"/>
      <c r="CT80" s="239"/>
      <c r="CU80" s="239"/>
      <c r="CV80" s="276"/>
      <c r="DM80" s="276"/>
      <c r="DN80" s="276"/>
      <c r="DO80" s="276"/>
      <c r="DP80" s="276"/>
      <c r="DQ80" s="276"/>
      <c r="DR80" s="276"/>
      <c r="DS80" s="276"/>
      <c r="DT80" s="276"/>
      <c r="DU80" s="276"/>
      <c r="DV80" s="276"/>
      <c r="DW80" s="276"/>
      <c r="DX80" s="276"/>
      <c r="DY80" s="276"/>
      <c r="DZ80" s="276"/>
      <c r="EA80" s="276"/>
      <c r="EB80" s="276"/>
      <c r="EC80" s="276"/>
      <c r="ED80" s="276"/>
      <c r="EE80" s="276"/>
      <c r="EF80" s="276"/>
      <c r="EG80" s="276"/>
      <c r="EH80" s="276"/>
      <c r="EI80" s="276"/>
      <c r="EJ80" s="276"/>
      <c r="EK80" s="276"/>
      <c r="EL80" s="276"/>
      <c r="EM80" s="9"/>
      <c r="EN80" s="277"/>
      <c r="EO80" s="277"/>
      <c r="EP80" s="277"/>
      <c r="EQ80" s="277"/>
      <c r="ER80" s="277"/>
      <c r="ES80" s="277"/>
      <c r="ET80" s="277"/>
      <c r="EU80" s="277"/>
      <c r="EV80" s="277"/>
      <c r="EW80" s="9"/>
      <c r="EX80" s="9"/>
      <c r="EY80" s="278"/>
      <c r="EZ80" s="278"/>
      <c r="FA80" s="278"/>
      <c r="FB80" s="278"/>
      <c r="FC80" s="278"/>
      <c r="FD80" s="278"/>
      <c r="FE80" s="278"/>
      <c r="FF80" s="278"/>
      <c r="FG80" s="278"/>
      <c r="FH80" s="278"/>
      <c r="FI80" s="278"/>
      <c r="FJ80" s="278"/>
      <c r="FK80" s="278"/>
      <c r="FL80" s="278"/>
      <c r="FM80" s="278"/>
      <c r="FN80" s="278"/>
      <c r="FO80" s="278"/>
      <c r="FP80" s="278"/>
      <c r="FQ80" s="278"/>
      <c r="FR80" s="278"/>
      <c r="FS80" s="278"/>
      <c r="FT80" s="278"/>
      <c r="FU80" s="278"/>
      <c r="FV80" s="278"/>
      <c r="FW80" s="278"/>
      <c r="FX80" s="279"/>
      <c r="GD80" s="280"/>
      <c r="GE80" s="280"/>
      <c r="GF80" s="280"/>
      <c r="GG80" s="281" t="str">
        <f>IF(OR(GE48=0,GE48=2,GE48=3),"",IF(HLOOKUP($GE$47,$GM$45:$GO$108,35,FALSE)=0,"",(HLOOKUP($GE$47,$GM$45:$GO$108,35,FALSE))))</f>
        <v/>
      </c>
      <c r="GH80" s="281"/>
      <c r="GI80" s="281"/>
      <c r="GJ80" s="280"/>
      <c r="GK80" s="282"/>
      <c r="GL80" s="282" t="s">
        <v>70</v>
      </c>
      <c r="GM80" s="282"/>
      <c r="GN80" s="282"/>
      <c r="GO80" s="282">
        <v>35</v>
      </c>
      <c r="GP80" s="282"/>
      <c r="GQ80" s="282"/>
      <c r="GR80" s="282" t="s">
        <v>106</v>
      </c>
      <c r="GS80" s="282">
        <v>1932</v>
      </c>
    </row>
    <row r="81" spans="1:201" ht="5.0999999999999996" customHeight="1" x14ac:dyDescent="0.15">
      <c r="A81" s="1"/>
      <c r="B81" s="283"/>
      <c r="C81" s="284"/>
      <c r="D81" s="284"/>
      <c r="E81" s="284"/>
      <c r="F81" s="284"/>
      <c r="G81" s="284"/>
      <c r="H81" s="284"/>
      <c r="I81" s="285"/>
      <c r="J81" s="301" t="s">
        <v>107</v>
      </c>
      <c r="K81" s="302"/>
      <c r="L81" s="302"/>
      <c r="M81" s="302"/>
      <c r="N81" s="302"/>
      <c r="O81" s="302"/>
      <c r="P81" s="302"/>
      <c r="Q81" s="302"/>
      <c r="R81" s="302"/>
      <c r="S81" s="302"/>
      <c r="T81" s="302"/>
      <c r="U81" s="302"/>
      <c r="V81" s="302"/>
      <c r="W81" s="302"/>
      <c r="X81" s="302"/>
      <c r="Y81" s="302"/>
      <c r="Z81" s="303" t="s">
        <v>21</v>
      </c>
      <c r="AA81" s="303"/>
      <c r="AB81" s="303"/>
      <c r="AC81" s="303"/>
      <c r="AD81" s="304"/>
      <c r="AE81" s="304"/>
      <c r="AF81" s="304"/>
      <c r="AG81" s="304"/>
      <c r="AH81" s="304"/>
      <c r="AI81" s="304"/>
      <c r="AJ81" s="304"/>
      <c r="AK81" s="304"/>
      <c r="AL81" s="304"/>
      <c r="AM81" s="304"/>
      <c r="AN81" s="304"/>
      <c r="AO81" s="304"/>
      <c r="AP81" s="304"/>
      <c r="AQ81" s="304"/>
      <c r="AR81" s="304"/>
      <c r="AS81" s="304"/>
      <c r="AT81" s="305" t="s">
        <v>11</v>
      </c>
      <c r="AU81" s="306"/>
      <c r="AV81" s="268" t="s">
        <v>108</v>
      </c>
      <c r="AW81" s="130"/>
      <c r="AX81" s="130"/>
      <c r="AY81" s="130"/>
      <c r="AZ81" s="130"/>
      <c r="BA81" s="130"/>
      <c r="BB81" s="130"/>
      <c r="BC81" s="130"/>
      <c r="BD81" s="130"/>
      <c r="BE81" s="131"/>
      <c r="BF81" s="307" t="s">
        <v>109</v>
      </c>
      <c r="BG81" s="163"/>
      <c r="BH81" s="163"/>
      <c r="BI81" s="163"/>
      <c r="BJ81" s="163"/>
      <c r="BK81" s="163"/>
      <c r="BL81" s="163"/>
      <c r="BM81" s="163"/>
      <c r="BN81" s="163"/>
      <c r="BO81" s="163"/>
      <c r="BP81" s="163"/>
      <c r="BQ81" s="308" t="s">
        <v>110</v>
      </c>
      <c r="BR81" s="130"/>
      <c r="BS81" s="130"/>
      <c r="BT81" s="130"/>
      <c r="BU81" s="130"/>
      <c r="BV81" s="130"/>
      <c r="BW81" s="130"/>
      <c r="BX81" s="130"/>
      <c r="BY81" s="130"/>
      <c r="BZ81" s="130"/>
      <c r="CA81" s="130"/>
      <c r="CB81" s="308" t="s">
        <v>111</v>
      </c>
      <c r="CC81" s="130"/>
      <c r="CD81" s="130"/>
      <c r="CE81" s="130"/>
      <c r="CF81" s="130"/>
      <c r="CG81" s="130"/>
      <c r="CH81" s="130"/>
      <c r="CI81" s="130"/>
      <c r="CJ81" s="130"/>
      <c r="CK81" s="130"/>
      <c r="CL81" s="131"/>
      <c r="CN81" s="274"/>
      <c r="CO81" s="309"/>
      <c r="CP81" s="239"/>
      <c r="CQ81" s="239"/>
      <c r="CR81" s="239"/>
      <c r="CS81" s="239"/>
      <c r="CT81" s="239"/>
      <c r="CU81" s="239"/>
      <c r="CV81" s="276"/>
      <c r="DM81" s="276"/>
      <c r="DN81" s="276"/>
      <c r="DO81" s="276"/>
      <c r="DP81" s="276"/>
      <c r="DQ81" s="276"/>
      <c r="DR81" s="276"/>
      <c r="DS81" s="276"/>
      <c r="DT81" s="276"/>
      <c r="DU81" s="276"/>
      <c r="DV81" s="276"/>
      <c r="DW81" s="276"/>
      <c r="DX81" s="276"/>
      <c r="DY81" s="276"/>
      <c r="DZ81" s="276"/>
      <c r="EA81" s="276"/>
      <c r="EB81" s="276"/>
      <c r="EC81" s="276"/>
      <c r="ED81" s="276"/>
      <c r="EE81" s="276"/>
      <c r="EF81" s="276"/>
      <c r="EG81" s="276"/>
      <c r="EH81" s="276"/>
      <c r="EI81" s="276"/>
      <c r="EJ81" s="276"/>
      <c r="EK81" s="276"/>
      <c r="EL81" s="276"/>
      <c r="EM81" s="9"/>
      <c r="EN81" s="277"/>
      <c r="EO81" s="277"/>
      <c r="EP81" s="277"/>
      <c r="EQ81" s="277"/>
      <c r="ER81" s="277"/>
      <c r="ES81" s="277"/>
      <c r="ET81" s="277"/>
      <c r="EU81" s="277"/>
      <c r="EV81" s="277"/>
      <c r="EW81" s="9"/>
      <c r="EX81" s="310"/>
      <c r="EY81" s="311"/>
      <c r="EZ81" s="311"/>
      <c r="FA81" s="311"/>
      <c r="FB81" s="311"/>
      <c r="FC81" s="311"/>
      <c r="FD81" s="311"/>
      <c r="FE81" s="311"/>
      <c r="FF81" s="311"/>
      <c r="FG81" s="311"/>
      <c r="FH81" s="311"/>
      <c r="FI81" s="311"/>
      <c r="FJ81" s="311"/>
      <c r="FK81" s="311"/>
      <c r="FL81" s="311"/>
      <c r="FM81" s="311"/>
      <c r="FN81" s="311"/>
      <c r="FO81" s="311"/>
      <c r="FP81" s="311"/>
      <c r="FQ81" s="311"/>
      <c r="FR81" s="311"/>
      <c r="FS81" s="311"/>
      <c r="FT81" s="311"/>
      <c r="FU81" s="311"/>
      <c r="FV81" s="311"/>
      <c r="FW81" s="311"/>
      <c r="FX81" s="279"/>
      <c r="GD81" s="280"/>
      <c r="GE81" s="280"/>
      <c r="GF81" s="280"/>
      <c r="GG81" s="281" t="str">
        <f>IF(OR(GE48=0,GE48=2,GE48=3),"",IF(HLOOKUP($GE$47,$GM$45:$GO$108,36,FALSE)=0,"",(HLOOKUP($GE$47,$GM$45:$GO$108,36,FALSE))))</f>
        <v/>
      </c>
      <c r="GH81" s="281"/>
      <c r="GI81" s="281"/>
      <c r="GJ81" s="280"/>
      <c r="GK81" s="282"/>
      <c r="GL81" s="282" t="s">
        <v>70</v>
      </c>
      <c r="GM81" s="282"/>
      <c r="GN81" s="282"/>
      <c r="GO81" s="282">
        <v>36</v>
      </c>
      <c r="GP81" s="282"/>
      <c r="GQ81" s="282"/>
      <c r="GR81" s="282" t="s">
        <v>112</v>
      </c>
      <c r="GS81" s="282">
        <v>1933</v>
      </c>
    </row>
    <row r="82" spans="1:201" ht="5.0999999999999996" customHeight="1" x14ac:dyDescent="0.15">
      <c r="A82" s="1"/>
      <c r="B82" s="312" t="s">
        <v>113</v>
      </c>
      <c r="C82" s="313"/>
      <c r="D82" s="313"/>
      <c r="E82" s="313"/>
      <c r="F82" s="313"/>
      <c r="G82" s="313"/>
      <c r="H82" s="313"/>
      <c r="I82" s="314"/>
      <c r="J82" s="315"/>
      <c r="K82" s="316"/>
      <c r="L82" s="316"/>
      <c r="M82" s="316"/>
      <c r="N82" s="316"/>
      <c r="O82" s="316"/>
      <c r="P82" s="316"/>
      <c r="Q82" s="316"/>
      <c r="R82" s="316"/>
      <c r="S82" s="316"/>
      <c r="T82" s="316"/>
      <c r="U82" s="316"/>
      <c r="V82" s="316"/>
      <c r="W82" s="316"/>
      <c r="X82" s="316"/>
      <c r="Y82" s="316"/>
      <c r="Z82" s="317"/>
      <c r="AA82" s="317"/>
      <c r="AB82" s="317"/>
      <c r="AC82" s="317"/>
      <c r="AD82" s="318"/>
      <c r="AE82" s="318"/>
      <c r="AF82" s="318"/>
      <c r="AG82" s="318"/>
      <c r="AH82" s="318"/>
      <c r="AI82" s="318"/>
      <c r="AJ82" s="318"/>
      <c r="AK82" s="318"/>
      <c r="AL82" s="318"/>
      <c r="AM82" s="318"/>
      <c r="AN82" s="318"/>
      <c r="AO82" s="318"/>
      <c r="AP82" s="318"/>
      <c r="AQ82" s="318"/>
      <c r="AR82" s="318"/>
      <c r="AS82" s="318"/>
      <c r="AT82" s="14"/>
      <c r="AU82" s="319"/>
      <c r="AV82" s="290"/>
      <c r="AW82" s="139"/>
      <c r="AX82" s="139"/>
      <c r="AY82" s="139"/>
      <c r="AZ82" s="139"/>
      <c r="BA82" s="139"/>
      <c r="BB82" s="139"/>
      <c r="BC82" s="139"/>
      <c r="BD82" s="139"/>
      <c r="BE82" s="140"/>
      <c r="BF82" s="320"/>
      <c r="BG82" s="321"/>
      <c r="BH82" s="321"/>
      <c r="BI82" s="321"/>
      <c r="BJ82" s="321"/>
      <c r="BK82" s="321"/>
      <c r="BL82" s="321"/>
      <c r="BM82" s="321"/>
      <c r="BN82" s="321"/>
      <c r="BO82" s="321"/>
      <c r="BP82" s="321"/>
      <c r="BQ82" s="322"/>
      <c r="BR82" s="322"/>
      <c r="BS82" s="322"/>
      <c r="BT82" s="322"/>
      <c r="BU82" s="322"/>
      <c r="BV82" s="322"/>
      <c r="BW82" s="322"/>
      <c r="BX82" s="322"/>
      <c r="BY82" s="322"/>
      <c r="BZ82" s="322"/>
      <c r="CA82" s="322"/>
      <c r="CB82" s="322"/>
      <c r="CC82" s="322"/>
      <c r="CD82" s="322"/>
      <c r="CE82" s="322"/>
      <c r="CF82" s="322"/>
      <c r="CG82" s="322"/>
      <c r="CH82" s="322"/>
      <c r="CI82" s="322"/>
      <c r="CJ82" s="322"/>
      <c r="CK82" s="322"/>
      <c r="CL82" s="140"/>
      <c r="CN82" s="274"/>
      <c r="CO82" s="239"/>
      <c r="CP82" s="239"/>
      <c r="CQ82" s="239"/>
      <c r="CR82" s="239"/>
      <c r="CS82" s="239"/>
      <c r="CT82" s="239"/>
      <c r="CU82" s="239"/>
      <c r="CV82" s="323"/>
      <c r="DM82" s="324"/>
      <c r="DN82" s="324"/>
      <c r="DO82" s="324"/>
      <c r="DP82" s="324"/>
      <c r="DQ82" s="13"/>
      <c r="DR82" s="13"/>
      <c r="DS82" s="13"/>
      <c r="DT82" s="13"/>
      <c r="DU82" s="13"/>
      <c r="DV82" s="13"/>
      <c r="DW82" s="13"/>
      <c r="DX82" s="13"/>
      <c r="DY82" s="13"/>
      <c r="DZ82" s="13"/>
      <c r="EA82" s="13"/>
      <c r="EB82" s="13"/>
      <c r="EC82" s="13"/>
      <c r="ED82" s="13"/>
      <c r="EE82" s="13"/>
      <c r="EF82" s="13"/>
      <c r="EG82" s="13"/>
      <c r="EH82" s="13"/>
      <c r="EI82" s="13"/>
      <c r="EJ82" s="13"/>
      <c r="EK82" s="13"/>
      <c r="EL82" s="13"/>
      <c r="EM82" s="9"/>
      <c r="EN82" s="277"/>
      <c r="EO82" s="277"/>
      <c r="EP82" s="277"/>
      <c r="EQ82" s="277"/>
      <c r="ER82" s="277"/>
      <c r="ES82" s="277"/>
      <c r="ET82" s="277"/>
      <c r="EU82" s="277"/>
      <c r="EV82" s="277"/>
      <c r="EW82" s="9"/>
      <c r="EX82" s="311"/>
      <c r="EY82" s="311"/>
      <c r="EZ82" s="311"/>
      <c r="FA82" s="311"/>
      <c r="FB82" s="311"/>
      <c r="FC82" s="311"/>
      <c r="FD82" s="311"/>
      <c r="FE82" s="311"/>
      <c r="FF82" s="311"/>
      <c r="FG82" s="311"/>
      <c r="FH82" s="311"/>
      <c r="FI82" s="311"/>
      <c r="FJ82" s="311"/>
      <c r="FK82" s="311"/>
      <c r="FL82" s="311"/>
      <c r="FM82" s="311"/>
      <c r="FN82" s="311"/>
      <c r="FO82" s="311"/>
      <c r="FP82" s="311"/>
      <c r="FQ82" s="311"/>
      <c r="FR82" s="311"/>
      <c r="FS82" s="311"/>
      <c r="FT82" s="311"/>
      <c r="FU82" s="311"/>
      <c r="FV82" s="311"/>
      <c r="FW82" s="311"/>
      <c r="FX82" s="279"/>
      <c r="GD82" s="325"/>
      <c r="GE82" s="325"/>
      <c r="GF82" s="325"/>
      <c r="GG82" s="326" t="str">
        <f>IF(OR(GE48=0,GE48=2,GE48=3),"",IF(HLOOKUP($GE$47,$GM$45:$GO$108,37,FALSE)=0,"",(HLOOKUP($GE$47,$GM$45:$GO$108,37,FALSE))))</f>
        <v/>
      </c>
      <c r="GH82" s="326"/>
      <c r="GI82" s="326"/>
      <c r="GJ82" s="325"/>
      <c r="GK82" s="327"/>
      <c r="GL82" s="327" t="s">
        <v>70</v>
      </c>
      <c r="GM82" s="327"/>
      <c r="GN82" s="327"/>
      <c r="GO82" s="327">
        <v>37</v>
      </c>
      <c r="GP82" s="327"/>
      <c r="GQ82" s="327"/>
      <c r="GR82" s="327" t="s">
        <v>114</v>
      </c>
      <c r="GS82" s="327">
        <v>1934</v>
      </c>
    </row>
    <row r="83" spans="1:201" ht="5.0999999999999996" customHeight="1" x14ac:dyDescent="0.15">
      <c r="A83" s="1"/>
      <c r="B83" s="312"/>
      <c r="C83" s="313"/>
      <c r="D83" s="313"/>
      <c r="E83" s="313"/>
      <c r="F83" s="313"/>
      <c r="G83" s="313"/>
      <c r="H83" s="313"/>
      <c r="I83" s="314"/>
      <c r="J83" s="315"/>
      <c r="K83" s="316"/>
      <c r="L83" s="316"/>
      <c r="M83" s="316"/>
      <c r="N83" s="316"/>
      <c r="O83" s="316"/>
      <c r="P83" s="316"/>
      <c r="Q83" s="316"/>
      <c r="R83" s="316"/>
      <c r="S83" s="316"/>
      <c r="T83" s="316"/>
      <c r="U83" s="316"/>
      <c r="V83" s="316"/>
      <c r="W83" s="316"/>
      <c r="X83" s="316"/>
      <c r="Y83" s="316"/>
      <c r="Z83" s="317"/>
      <c r="AA83" s="317"/>
      <c r="AB83" s="317"/>
      <c r="AC83" s="317"/>
      <c r="AD83" s="318"/>
      <c r="AE83" s="318"/>
      <c r="AF83" s="318"/>
      <c r="AG83" s="318"/>
      <c r="AH83" s="318"/>
      <c r="AI83" s="318"/>
      <c r="AJ83" s="318"/>
      <c r="AK83" s="318"/>
      <c r="AL83" s="318"/>
      <c r="AM83" s="318"/>
      <c r="AN83" s="318"/>
      <c r="AO83" s="318"/>
      <c r="AP83" s="318"/>
      <c r="AQ83" s="318"/>
      <c r="AR83" s="318"/>
      <c r="AS83" s="318"/>
      <c r="AT83" s="14"/>
      <c r="AU83" s="319"/>
      <c r="AV83" s="290"/>
      <c r="AW83" s="139"/>
      <c r="AX83" s="139"/>
      <c r="AY83" s="139"/>
      <c r="AZ83" s="139"/>
      <c r="BA83" s="139"/>
      <c r="BB83" s="139"/>
      <c r="BC83" s="139"/>
      <c r="BD83" s="139"/>
      <c r="BE83" s="140"/>
      <c r="BF83" s="320"/>
      <c r="BG83" s="321"/>
      <c r="BH83" s="321"/>
      <c r="BI83" s="321"/>
      <c r="BJ83" s="321"/>
      <c r="BK83" s="321"/>
      <c r="BL83" s="321"/>
      <c r="BM83" s="321"/>
      <c r="BN83" s="321"/>
      <c r="BO83" s="321"/>
      <c r="BP83" s="321"/>
      <c r="BQ83" s="322"/>
      <c r="BR83" s="322"/>
      <c r="BS83" s="322"/>
      <c r="BT83" s="322"/>
      <c r="BU83" s="322"/>
      <c r="BV83" s="322"/>
      <c r="BW83" s="322"/>
      <c r="BX83" s="322"/>
      <c r="BY83" s="322"/>
      <c r="BZ83" s="322"/>
      <c r="CA83" s="322"/>
      <c r="CB83" s="322"/>
      <c r="CC83" s="322"/>
      <c r="CD83" s="322"/>
      <c r="CE83" s="322"/>
      <c r="CF83" s="322"/>
      <c r="CG83" s="322"/>
      <c r="CH83" s="322"/>
      <c r="CI83" s="322"/>
      <c r="CJ83" s="322"/>
      <c r="CK83" s="322"/>
      <c r="CL83" s="140"/>
      <c r="CN83" s="274"/>
      <c r="CO83" s="239"/>
      <c r="CP83" s="239"/>
      <c r="CQ83" s="239"/>
      <c r="CR83" s="239"/>
      <c r="CS83" s="239"/>
      <c r="CT83" s="239"/>
      <c r="CU83" s="239"/>
      <c r="CV83" s="324"/>
      <c r="DM83" s="324"/>
      <c r="DN83" s="324"/>
      <c r="DO83" s="324"/>
      <c r="DP83" s="324"/>
      <c r="DQ83" s="13"/>
      <c r="DR83" s="13"/>
      <c r="DS83" s="13"/>
      <c r="DT83" s="13"/>
      <c r="DU83" s="13"/>
      <c r="DV83" s="13"/>
      <c r="DW83" s="13"/>
      <c r="DX83" s="13"/>
      <c r="DY83" s="13"/>
      <c r="DZ83" s="13"/>
      <c r="EA83" s="13"/>
      <c r="EB83" s="13"/>
      <c r="EC83" s="13"/>
      <c r="ED83" s="13"/>
      <c r="EE83" s="13"/>
      <c r="EF83" s="13"/>
      <c r="EG83" s="13"/>
      <c r="EH83" s="13"/>
      <c r="EI83" s="13"/>
      <c r="EJ83" s="13"/>
      <c r="EK83" s="13"/>
      <c r="EL83" s="13"/>
      <c r="EM83" s="9"/>
      <c r="EN83" s="277"/>
      <c r="EO83" s="277"/>
      <c r="EP83" s="277"/>
      <c r="EQ83" s="277"/>
      <c r="ER83" s="277"/>
      <c r="ES83" s="277"/>
      <c r="ET83" s="277"/>
      <c r="EU83" s="277"/>
      <c r="EV83" s="277"/>
      <c r="EW83" s="9"/>
      <c r="EX83" s="311"/>
      <c r="EY83" s="311"/>
      <c r="EZ83" s="311"/>
      <c r="FA83" s="311"/>
      <c r="FB83" s="311"/>
      <c r="FC83" s="311"/>
      <c r="FD83" s="311"/>
      <c r="FE83" s="311"/>
      <c r="FF83" s="311"/>
      <c r="FG83" s="311"/>
      <c r="FH83" s="311"/>
      <c r="FI83" s="311"/>
      <c r="FJ83" s="311"/>
      <c r="FK83" s="311"/>
      <c r="FL83" s="311"/>
      <c r="FM83" s="311"/>
      <c r="FN83" s="311"/>
      <c r="FO83" s="311"/>
      <c r="FP83" s="311"/>
      <c r="FQ83" s="311"/>
      <c r="FR83" s="311"/>
      <c r="FS83" s="311"/>
      <c r="FT83" s="311"/>
      <c r="FU83" s="311"/>
      <c r="FV83" s="311"/>
      <c r="FW83" s="311"/>
      <c r="FX83" s="279"/>
      <c r="GD83" s="325"/>
      <c r="GE83" s="325"/>
      <c r="GF83" s="325"/>
      <c r="GG83" s="326" t="str">
        <f>IF(OR(GE48=0,GE48=2,GE48=3),"",IF(HLOOKUP($GE$47,$GM$45:$GO$108,38,FALSE)=0,"",(HLOOKUP($GE$47,$GM$45:$GO$108,38,FALSE))))</f>
        <v/>
      </c>
      <c r="GH83" s="326"/>
      <c r="GI83" s="326"/>
      <c r="GJ83" s="325"/>
      <c r="GK83" s="327"/>
      <c r="GL83" s="327" t="s">
        <v>70</v>
      </c>
      <c r="GM83" s="327"/>
      <c r="GN83" s="327"/>
      <c r="GO83" s="327">
        <v>38</v>
      </c>
      <c r="GP83" s="327"/>
      <c r="GQ83" s="327"/>
      <c r="GR83" s="327" t="s">
        <v>115</v>
      </c>
      <c r="GS83" s="327">
        <v>1935</v>
      </c>
    </row>
    <row r="84" spans="1:201" ht="5.0999999999999996" customHeight="1" x14ac:dyDescent="0.15">
      <c r="A84" s="1"/>
      <c r="B84" s="328"/>
      <c r="C84" s="329"/>
      <c r="D84" s="329"/>
      <c r="E84" s="329"/>
      <c r="F84" s="329"/>
      <c r="G84" s="329"/>
      <c r="H84" s="329"/>
      <c r="I84" s="330"/>
      <c r="J84" s="331"/>
      <c r="K84" s="332"/>
      <c r="L84" s="332"/>
      <c r="M84" s="332"/>
      <c r="N84" s="332"/>
      <c r="O84" s="332"/>
      <c r="P84" s="332"/>
      <c r="Q84" s="332"/>
      <c r="R84" s="332"/>
      <c r="S84" s="332"/>
      <c r="T84" s="332"/>
      <c r="U84" s="332"/>
      <c r="V84" s="332"/>
      <c r="W84" s="332"/>
      <c r="X84" s="332"/>
      <c r="Y84" s="332"/>
      <c r="Z84" s="333"/>
      <c r="AA84" s="333"/>
      <c r="AB84" s="333"/>
      <c r="AC84" s="333"/>
      <c r="AD84" s="334"/>
      <c r="AE84" s="334"/>
      <c r="AF84" s="334"/>
      <c r="AG84" s="334"/>
      <c r="AH84" s="334"/>
      <c r="AI84" s="334"/>
      <c r="AJ84" s="334"/>
      <c r="AK84" s="334"/>
      <c r="AL84" s="334"/>
      <c r="AM84" s="334"/>
      <c r="AN84" s="334"/>
      <c r="AO84" s="334"/>
      <c r="AP84" s="334"/>
      <c r="AQ84" s="334"/>
      <c r="AR84" s="334"/>
      <c r="AS84" s="334"/>
      <c r="AT84" s="18"/>
      <c r="AU84" s="335"/>
      <c r="AV84" s="295"/>
      <c r="AW84" s="149"/>
      <c r="AX84" s="149"/>
      <c r="AY84" s="149"/>
      <c r="AZ84" s="149"/>
      <c r="BA84" s="149"/>
      <c r="BB84" s="149"/>
      <c r="BC84" s="149"/>
      <c r="BD84" s="149"/>
      <c r="BE84" s="150"/>
      <c r="BF84" s="336"/>
      <c r="BG84" s="183"/>
      <c r="BH84" s="183"/>
      <c r="BI84" s="183"/>
      <c r="BJ84" s="183"/>
      <c r="BK84" s="183"/>
      <c r="BL84" s="183"/>
      <c r="BM84" s="183"/>
      <c r="BN84" s="183"/>
      <c r="BO84" s="183"/>
      <c r="BP84" s="183"/>
      <c r="BQ84" s="149"/>
      <c r="BR84" s="149"/>
      <c r="BS84" s="149"/>
      <c r="BT84" s="149"/>
      <c r="BU84" s="149"/>
      <c r="BV84" s="149"/>
      <c r="BW84" s="149"/>
      <c r="BX84" s="149"/>
      <c r="BY84" s="149"/>
      <c r="BZ84" s="149"/>
      <c r="CA84" s="149"/>
      <c r="CB84" s="149"/>
      <c r="CC84" s="149"/>
      <c r="CD84" s="149"/>
      <c r="CE84" s="149"/>
      <c r="CF84" s="149"/>
      <c r="CG84" s="149"/>
      <c r="CH84" s="149"/>
      <c r="CI84" s="149"/>
      <c r="CJ84" s="149"/>
      <c r="CK84" s="149"/>
      <c r="CL84" s="150"/>
      <c r="CN84" s="274"/>
      <c r="CO84" s="239"/>
      <c r="CP84" s="239"/>
      <c r="CQ84" s="239"/>
      <c r="CR84" s="239"/>
      <c r="CS84" s="239"/>
      <c r="CT84" s="239"/>
      <c r="CU84" s="239"/>
      <c r="CV84" s="324"/>
      <c r="DM84" s="324"/>
      <c r="DN84" s="324"/>
      <c r="DO84" s="324"/>
      <c r="DP84" s="324"/>
      <c r="DQ84" s="13"/>
      <c r="DR84" s="13"/>
      <c r="DS84" s="13"/>
      <c r="DT84" s="13"/>
      <c r="DU84" s="13"/>
      <c r="DV84" s="13"/>
      <c r="DW84" s="13"/>
      <c r="DX84" s="13"/>
      <c r="DY84" s="13"/>
      <c r="DZ84" s="13"/>
      <c r="EA84" s="13"/>
      <c r="EB84" s="13"/>
      <c r="EC84" s="13"/>
      <c r="ED84" s="13"/>
      <c r="EE84" s="13"/>
      <c r="EF84" s="13"/>
      <c r="EG84" s="13"/>
      <c r="EH84" s="13"/>
      <c r="EI84" s="13"/>
      <c r="EJ84" s="13"/>
      <c r="EK84" s="13"/>
      <c r="EL84" s="13"/>
      <c r="EM84" s="9"/>
      <c r="EN84" s="277"/>
      <c r="EO84" s="277"/>
      <c r="EP84" s="277"/>
      <c r="EQ84" s="277"/>
      <c r="ER84" s="277"/>
      <c r="ES84" s="277"/>
      <c r="ET84" s="277"/>
      <c r="EU84" s="277"/>
      <c r="EV84" s="277"/>
      <c r="EW84" s="9"/>
      <c r="EX84" s="311"/>
      <c r="EY84" s="311"/>
      <c r="EZ84" s="311"/>
      <c r="FA84" s="311"/>
      <c r="FB84" s="311"/>
      <c r="FC84" s="311"/>
      <c r="FD84" s="311"/>
      <c r="FE84" s="311"/>
      <c r="FF84" s="311"/>
      <c r="FG84" s="311"/>
      <c r="FH84" s="311"/>
      <c r="FI84" s="311"/>
      <c r="FJ84" s="311"/>
      <c r="FK84" s="311"/>
      <c r="FL84" s="311"/>
      <c r="FM84" s="311"/>
      <c r="FN84" s="311"/>
      <c r="FO84" s="311"/>
      <c r="FP84" s="311"/>
      <c r="FQ84" s="311"/>
      <c r="FR84" s="311"/>
      <c r="FS84" s="311"/>
      <c r="FT84" s="311"/>
      <c r="FU84" s="311"/>
      <c r="FV84" s="311"/>
      <c r="FW84" s="311"/>
      <c r="FX84" s="279"/>
      <c r="GD84" s="325"/>
      <c r="GE84" s="325"/>
      <c r="GF84" s="325"/>
      <c r="GG84" s="326" t="str">
        <f>IF(OR(GE48=0,GE48=2,GE48=3),"",IF(HLOOKUP($GE$47,$GM$45:$GO$108,39,FALSE)=0,"",(HLOOKUP($GE$47,$GM$45:$GO$108,39,FALSE))))</f>
        <v/>
      </c>
      <c r="GH84" s="326"/>
      <c r="GI84" s="326"/>
      <c r="GJ84" s="325"/>
      <c r="GK84" s="327"/>
      <c r="GL84" s="327" t="s">
        <v>70</v>
      </c>
      <c r="GM84" s="327"/>
      <c r="GN84" s="327"/>
      <c r="GO84" s="327">
        <v>39</v>
      </c>
      <c r="GP84" s="327"/>
      <c r="GQ84" s="327"/>
      <c r="GR84" s="327" t="s">
        <v>116</v>
      </c>
      <c r="GS84" s="327">
        <v>1936</v>
      </c>
    </row>
    <row r="85" spans="1:201" ht="4.5" customHeight="1" x14ac:dyDescent="0.15">
      <c r="A85" s="1"/>
      <c r="B85" s="228"/>
      <c r="C85" s="229" t="s">
        <v>117</v>
      </c>
      <c r="D85" s="80"/>
      <c r="E85" s="80"/>
      <c r="F85" s="80"/>
      <c r="G85" s="80"/>
      <c r="H85" s="80"/>
      <c r="I85" s="80"/>
      <c r="J85" s="80"/>
      <c r="K85" s="80"/>
      <c r="L85" s="80"/>
      <c r="M85" s="80"/>
      <c r="N85" s="80"/>
      <c r="O85" s="80"/>
      <c r="P85" s="80"/>
      <c r="Q85" s="80"/>
      <c r="R85" s="80"/>
      <c r="S85" s="80"/>
      <c r="T85" s="80"/>
      <c r="U85" s="80"/>
      <c r="V85" s="80"/>
      <c r="W85" s="80"/>
      <c r="X85" s="80"/>
      <c r="Y85" s="80"/>
      <c r="Z85" s="80"/>
      <c r="AA85" s="80"/>
      <c r="AB85" s="81"/>
      <c r="AC85" s="268"/>
      <c r="AD85" s="130"/>
      <c r="AE85" s="130"/>
      <c r="AF85" s="130" t="s">
        <v>118</v>
      </c>
      <c r="AG85" s="130"/>
      <c r="AH85" s="130"/>
      <c r="AI85" s="130"/>
      <c r="AJ85" s="130"/>
      <c r="AK85" s="130"/>
      <c r="AL85" s="130"/>
      <c r="AM85" s="130"/>
      <c r="AN85" s="130"/>
      <c r="AO85" s="130"/>
      <c r="AP85" s="130"/>
      <c r="AQ85" s="28"/>
      <c r="AR85" s="28"/>
      <c r="AS85" s="28"/>
      <c r="AT85" s="28" t="s">
        <v>119</v>
      </c>
      <c r="AU85" s="28"/>
      <c r="AV85" s="28"/>
      <c r="AW85" s="28"/>
      <c r="AX85" s="28"/>
      <c r="AY85" s="28"/>
      <c r="AZ85" s="28"/>
      <c r="BA85" s="28"/>
      <c r="BB85" s="28"/>
      <c r="BC85" s="28"/>
      <c r="BD85" s="28"/>
      <c r="BE85" s="130" t="s">
        <v>120</v>
      </c>
      <c r="BF85" s="130"/>
      <c r="BG85" s="130"/>
      <c r="BH85" s="130"/>
      <c r="BI85" s="130"/>
      <c r="BJ85" s="130"/>
      <c r="BK85" s="130"/>
      <c r="BL85" s="130"/>
      <c r="BM85" s="130"/>
      <c r="BN85" s="130"/>
      <c r="BO85" s="27"/>
      <c r="BP85" s="27"/>
      <c r="BQ85" s="27"/>
      <c r="BR85" s="27"/>
      <c r="BS85" s="27"/>
      <c r="BT85" s="27"/>
      <c r="BU85" s="27"/>
      <c r="BV85" s="27"/>
      <c r="BW85" s="27"/>
      <c r="BX85" s="27"/>
      <c r="BY85" s="27"/>
      <c r="BZ85" s="27"/>
      <c r="CA85" s="27"/>
      <c r="CB85" s="27"/>
      <c r="CC85" s="27"/>
      <c r="CD85" s="27"/>
      <c r="CE85" s="27"/>
      <c r="CF85" s="27"/>
      <c r="CG85" s="27"/>
      <c r="CH85" s="27"/>
      <c r="CI85" s="27"/>
      <c r="CJ85" s="130" t="s">
        <v>29</v>
      </c>
      <c r="CK85" s="130"/>
      <c r="CL85" s="337"/>
      <c r="CO85" s="2"/>
      <c r="CP85" s="2"/>
      <c r="CQ85" s="2"/>
      <c r="CR85" s="2"/>
      <c r="CS85" s="2"/>
      <c r="CT85" s="2"/>
      <c r="CU85" s="2"/>
      <c r="CV85" s="2"/>
      <c r="DM85" s="2"/>
      <c r="DN85" s="2"/>
      <c r="DO85" s="2"/>
      <c r="DP85" s="2"/>
      <c r="DQ85" s="2"/>
      <c r="DR85" s="2"/>
      <c r="DS85" s="2"/>
      <c r="DT85" s="2"/>
      <c r="DU85" s="2"/>
      <c r="DV85" s="2"/>
      <c r="DW85" s="2"/>
      <c r="DX85" s="2"/>
      <c r="DY85" s="2"/>
      <c r="DZ85" s="2"/>
      <c r="EA85" s="2"/>
      <c r="EB85" s="2"/>
      <c r="EC85" s="2"/>
      <c r="ED85" s="2"/>
      <c r="EE85" s="2"/>
      <c r="EF85" s="2"/>
      <c r="EG85" s="2"/>
      <c r="EH85" s="2"/>
      <c r="EI85" s="2"/>
      <c r="EJ85" s="2"/>
      <c r="FX85" s="244"/>
      <c r="GG85" s="166" t="str">
        <f>IF(OR(GE48=0,GE48=2,GE48=3),"",IF(HLOOKUP($GE$47,$GM$45:$GO$108,40,FALSE)=0,"",(HLOOKUP($GE$47,$GM$45:$GO$108,40,FALSE))))</f>
        <v/>
      </c>
      <c r="GH85" s="166"/>
      <c r="GI85" s="166"/>
      <c r="GK85" s="167"/>
      <c r="GL85" s="167" t="s">
        <v>70</v>
      </c>
      <c r="GM85" s="167"/>
      <c r="GN85" s="167"/>
      <c r="GO85" s="167">
        <v>40</v>
      </c>
      <c r="GP85" s="167"/>
      <c r="GQ85" s="167"/>
      <c r="GR85" s="167" t="s">
        <v>121</v>
      </c>
      <c r="GS85" s="167">
        <v>1937</v>
      </c>
    </row>
    <row r="86" spans="1:201" ht="4.5" customHeight="1" x14ac:dyDescent="0.15">
      <c r="A86" s="1"/>
      <c r="B86" s="236"/>
      <c r="C86" s="338"/>
      <c r="D86" s="338"/>
      <c r="E86" s="338"/>
      <c r="F86" s="338"/>
      <c r="G86" s="338"/>
      <c r="H86" s="338"/>
      <c r="I86" s="338"/>
      <c r="J86" s="338"/>
      <c r="K86" s="338"/>
      <c r="L86" s="338"/>
      <c r="M86" s="338"/>
      <c r="N86" s="338"/>
      <c r="O86" s="338"/>
      <c r="P86" s="338"/>
      <c r="Q86" s="338"/>
      <c r="R86" s="338"/>
      <c r="S86" s="338"/>
      <c r="T86" s="338"/>
      <c r="U86" s="338"/>
      <c r="V86" s="338"/>
      <c r="W86" s="338"/>
      <c r="X86" s="338"/>
      <c r="Y86" s="338"/>
      <c r="Z86" s="338"/>
      <c r="AA86" s="338"/>
      <c r="AB86" s="90"/>
      <c r="AC86" s="290"/>
      <c r="AD86" s="139"/>
      <c r="AE86" s="139"/>
      <c r="AF86" s="139"/>
      <c r="AG86" s="139"/>
      <c r="AH86" s="139"/>
      <c r="AI86" s="139"/>
      <c r="AJ86" s="139"/>
      <c r="AK86" s="139"/>
      <c r="AL86" s="139"/>
      <c r="AM86" s="139"/>
      <c r="AN86" s="139"/>
      <c r="AO86" s="139"/>
      <c r="AP86" s="139"/>
      <c r="AQ86" s="32"/>
      <c r="AR86" s="32"/>
      <c r="AS86" s="32"/>
      <c r="AT86" s="32"/>
      <c r="AU86" s="32"/>
      <c r="AV86" s="32"/>
      <c r="AW86" s="32"/>
      <c r="AX86" s="32"/>
      <c r="AY86" s="32"/>
      <c r="AZ86" s="32"/>
      <c r="BA86" s="32"/>
      <c r="BB86" s="32"/>
      <c r="BC86" s="32"/>
      <c r="BD86" s="32"/>
      <c r="BE86" s="139"/>
      <c r="BF86" s="139"/>
      <c r="BG86" s="139"/>
      <c r="BH86" s="139"/>
      <c r="BI86" s="139"/>
      <c r="BJ86" s="139"/>
      <c r="BK86" s="139"/>
      <c r="BL86" s="139"/>
      <c r="BM86" s="139"/>
      <c r="BN86" s="139"/>
      <c r="BO86" s="14"/>
      <c r="BP86" s="14"/>
      <c r="BQ86" s="14"/>
      <c r="BR86" s="14"/>
      <c r="BS86" s="14"/>
      <c r="BT86" s="14"/>
      <c r="BU86" s="14"/>
      <c r="BV86" s="14"/>
      <c r="BW86" s="14"/>
      <c r="BX86" s="14"/>
      <c r="BY86" s="14"/>
      <c r="BZ86" s="14"/>
      <c r="CA86" s="14"/>
      <c r="CB86" s="14"/>
      <c r="CC86" s="14"/>
      <c r="CD86" s="14"/>
      <c r="CE86" s="14"/>
      <c r="CF86" s="14"/>
      <c r="CG86" s="14"/>
      <c r="CH86" s="14"/>
      <c r="CI86" s="14"/>
      <c r="CJ86" s="139"/>
      <c r="CK86" s="139"/>
      <c r="CL86" s="339"/>
      <c r="CO86" s="2"/>
      <c r="CP86" s="2"/>
      <c r="CQ86" s="2"/>
      <c r="CR86" s="2"/>
      <c r="CS86" s="2"/>
      <c r="CT86" s="2"/>
      <c r="CU86" s="2"/>
      <c r="CV86" s="2"/>
      <c r="DM86" s="2"/>
      <c r="DN86" s="2"/>
      <c r="DO86" s="2"/>
      <c r="DP86" s="2"/>
      <c r="DQ86" s="2"/>
      <c r="DR86" s="2"/>
      <c r="DS86" s="2"/>
      <c r="DT86" s="2"/>
      <c r="DU86" s="2"/>
      <c r="DV86" s="2"/>
      <c r="DW86" s="2"/>
      <c r="DX86" s="2"/>
      <c r="DY86" s="2"/>
      <c r="DZ86" s="2"/>
      <c r="EA86" s="2"/>
      <c r="EB86" s="2"/>
      <c r="EC86" s="2"/>
      <c r="ED86" s="2"/>
      <c r="EE86" s="2"/>
      <c r="EF86" s="2"/>
      <c r="EG86" s="2"/>
      <c r="EH86" s="2"/>
      <c r="EI86" s="2"/>
      <c r="EJ86" s="2"/>
      <c r="FX86" s="244"/>
      <c r="GG86" s="166" t="str">
        <f>IF(OR(GE48=0,GE48=2,GE48=3),"",IF(HLOOKUP($GE$47,$GM$45:$GO$108,41,FALSE)=0,"",(HLOOKUP($GE$47,$GM$45:$GO$108,41,FALSE))))</f>
        <v/>
      </c>
      <c r="GH86" s="166"/>
      <c r="GI86" s="166"/>
      <c r="GK86" s="167"/>
      <c r="GL86" s="167" t="s">
        <v>70</v>
      </c>
      <c r="GM86" s="167"/>
      <c r="GN86" s="167"/>
      <c r="GO86" s="167">
        <v>41</v>
      </c>
      <c r="GP86" s="167"/>
      <c r="GQ86" s="167"/>
      <c r="GR86" s="167" t="s">
        <v>122</v>
      </c>
      <c r="GS86" s="167">
        <v>1938</v>
      </c>
    </row>
    <row r="87" spans="1:201" ht="4.5" customHeight="1" x14ac:dyDescent="0.15">
      <c r="A87" s="1"/>
      <c r="B87" s="236"/>
      <c r="C87" s="338"/>
      <c r="D87" s="338"/>
      <c r="E87" s="338"/>
      <c r="F87" s="338"/>
      <c r="G87" s="338"/>
      <c r="H87" s="338"/>
      <c r="I87" s="338"/>
      <c r="J87" s="338"/>
      <c r="K87" s="338"/>
      <c r="L87" s="338"/>
      <c r="M87" s="338"/>
      <c r="N87" s="338"/>
      <c r="O87" s="338"/>
      <c r="P87" s="338"/>
      <c r="Q87" s="338"/>
      <c r="R87" s="338"/>
      <c r="S87" s="338"/>
      <c r="T87" s="338"/>
      <c r="U87" s="338"/>
      <c r="V87" s="338"/>
      <c r="W87" s="338"/>
      <c r="X87" s="338"/>
      <c r="Y87" s="338"/>
      <c r="Z87" s="338"/>
      <c r="AA87" s="338"/>
      <c r="AB87" s="90"/>
      <c r="AC87" s="290"/>
      <c r="AD87" s="139"/>
      <c r="AE87" s="139"/>
      <c r="AF87" s="139"/>
      <c r="AG87" s="139"/>
      <c r="AH87" s="139"/>
      <c r="AI87" s="139"/>
      <c r="AJ87" s="139"/>
      <c r="AK87" s="139"/>
      <c r="AL87" s="139"/>
      <c r="AM87" s="139"/>
      <c r="AN87" s="139"/>
      <c r="AO87" s="139"/>
      <c r="AP87" s="139"/>
      <c r="AQ87" s="32"/>
      <c r="AR87" s="32"/>
      <c r="AS87" s="32"/>
      <c r="AT87" s="32"/>
      <c r="AU87" s="32"/>
      <c r="AV87" s="32"/>
      <c r="AW87" s="32"/>
      <c r="AX87" s="32"/>
      <c r="AY87" s="32"/>
      <c r="AZ87" s="32"/>
      <c r="BA87" s="32"/>
      <c r="BB87" s="32"/>
      <c r="BC87" s="32"/>
      <c r="BD87" s="32"/>
      <c r="BE87" s="139"/>
      <c r="BF87" s="139"/>
      <c r="BG87" s="139"/>
      <c r="BH87" s="139"/>
      <c r="BI87" s="139"/>
      <c r="BJ87" s="139"/>
      <c r="BK87" s="139"/>
      <c r="BL87" s="139"/>
      <c r="BM87" s="139"/>
      <c r="BN87" s="139"/>
      <c r="BO87" s="14"/>
      <c r="BP87" s="14"/>
      <c r="BQ87" s="14"/>
      <c r="BR87" s="14"/>
      <c r="BS87" s="14"/>
      <c r="BT87" s="14"/>
      <c r="BU87" s="14"/>
      <c r="BV87" s="14"/>
      <c r="BW87" s="14"/>
      <c r="BX87" s="14"/>
      <c r="BY87" s="14"/>
      <c r="BZ87" s="14"/>
      <c r="CA87" s="14"/>
      <c r="CB87" s="14"/>
      <c r="CC87" s="14"/>
      <c r="CD87" s="14"/>
      <c r="CE87" s="14"/>
      <c r="CF87" s="14"/>
      <c r="CG87" s="14"/>
      <c r="CH87" s="14"/>
      <c r="CI87" s="14"/>
      <c r="CJ87" s="139"/>
      <c r="CK87" s="139"/>
      <c r="CL87" s="339"/>
      <c r="CO87" s="2"/>
      <c r="CP87" s="2"/>
      <c r="CQ87" s="2"/>
      <c r="CR87" s="2"/>
      <c r="CS87" s="2"/>
      <c r="CT87" s="2"/>
      <c r="CU87" s="2"/>
      <c r="CV87" s="2"/>
      <c r="DM87" s="2"/>
      <c r="DN87" s="2"/>
      <c r="DO87" s="2"/>
      <c r="DP87" s="2"/>
      <c r="DQ87" s="2"/>
      <c r="DR87" s="2"/>
      <c r="DS87" s="2"/>
      <c r="DT87" s="2"/>
      <c r="DU87" s="2"/>
      <c r="DV87" s="2"/>
      <c r="DW87" s="2"/>
      <c r="DX87" s="2"/>
      <c r="DY87" s="2"/>
      <c r="DZ87" s="2"/>
      <c r="EA87" s="2"/>
      <c r="EB87" s="2"/>
      <c r="EC87" s="2"/>
      <c r="ED87" s="2"/>
      <c r="EE87" s="2"/>
      <c r="EF87" s="2"/>
      <c r="EG87" s="2"/>
      <c r="EH87" s="2"/>
      <c r="EI87" s="2"/>
      <c r="EJ87" s="2"/>
      <c r="GG87" s="166" t="str">
        <f>IF(OR(GE48=0,GE48=2,GE48=3),"",IF(HLOOKUP($GE$47,$GM$45:$GO$108,42,FALSE)=0,"",(HLOOKUP($GE$47,$GM$45:$GO$108,42,FALSE))))</f>
        <v/>
      </c>
      <c r="GH87" s="166"/>
      <c r="GI87" s="166"/>
      <c r="GK87" s="167"/>
      <c r="GL87" s="167" t="s">
        <v>70</v>
      </c>
      <c r="GM87" s="167"/>
      <c r="GN87" s="167"/>
      <c r="GO87" s="167">
        <v>42</v>
      </c>
      <c r="GP87" s="167"/>
      <c r="GQ87" s="167"/>
      <c r="GR87" s="167" t="s">
        <v>123</v>
      </c>
      <c r="GS87" s="167">
        <v>1939</v>
      </c>
    </row>
    <row r="88" spans="1:201" ht="4.5" customHeight="1" x14ac:dyDescent="0.15">
      <c r="A88" s="1"/>
      <c r="B88" s="236"/>
      <c r="C88" s="338"/>
      <c r="D88" s="338"/>
      <c r="E88" s="338"/>
      <c r="F88" s="338"/>
      <c r="G88" s="338"/>
      <c r="H88" s="338"/>
      <c r="I88" s="338"/>
      <c r="J88" s="338"/>
      <c r="K88" s="338"/>
      <c r="L88" s="338"/>
      <c r="M88" s="338"/>
      <c r="N88" s="338"/>
      <c r="O88" s="338"/>
      <c r="P88" s="338"/>
      <c r="Q88" s="338"/>
      <c r="R88" s="338"/>
      <c r="S88" s="338"/>
      <c r="T88" s="338"/>
      <c r="U88" s="338"/>
      <c r="V88" s="338"/>
      <c r="W88" s="338"/>
      <c r="X88" s="338"/>
      <c r="Y88" s="338"/>
      <c r="Z88" s="338"/>
      <c r="AA88" s="338"/>
      <c r="AB88" s="90"/>
      <c r="AC88" s="295"/>
      <c r="AD88" s="149"/>
      <c r="AE88" s="149"/>
      <c r="AF88" s="149"/>
      <c r="AG88" s="149"/>
      <c r="AH88" s="149"/>
      <c r="AI88" s="149"/>
      <c r="AJ88" s="149"/>
      <c r="AK88" s="149"/>
      <c r="AL88" s="149"/>
      <c r="AM88" s="149"/>
      <c r="AN88" s="149"/>
      <c r="AO88" s="149"/>
      <c r="AP88" s="149"/>
      <c r="AQ88" s="35"/>
      <c r="AR88" s="35"/>
      <c r="AS88" s="35"/>
      <c r="AT88" s="35"/>
      <c r="AU88" s="35"/>
      <c r="AV88" s="35"/>
      <c r="AW88" s="35"/>
      <c r="AX88" s="35"/>
      <c r="AY88" s="35"/>
      <c r="AZ88" s="35"/>
      <c r="BA88" s="35"/>
      <c r="BB88" s="35"/>
      <c r="BC88" s="35"/>
      <c r="BD88" s="35"/>
      <c r="BE88" s="149"/>
      <c r="BF88" s="149"/>
      <c r="BG88" s="149"/>
      <c r="BH88" s="149"/>
      <c r="BI88" s="149"/>
      <c r="BJ88" s="149"/>
      <c r="BK88" s="149"/>
      <c r="BL88" s="149"/>
      <c r="BM88" s="149"/>
      <c r="BN88" s="149"/>
      <c r="BO88" s="18"/>
      <c r="BP88" s="18"/>
      <c r="BQ88" s="18"/>
      <c r="BR88" s="18"/>
      <c r="BS88" s="18"/>
      <c r="BT88" s="18"/>
      <c r="BU88" s="18"/>
      <c r="BV88" s="18"/>
      <c r="BW88" s="18"/>
      <c r="BX88" s="18"/>
      <c r="BY88" s="18"/>
      <c r="BZ88" s="18"/>
      <c r="CA88" s="18"/>
      <c r="CB88" s="18"/>
      <c r="CC88" s="18"/>
      <c r="CD88" s="18"/>
      <c r="CE88" s="18"/>
      <c r="CF88" s="18"/>
      <c r="CG88" s="18"/>
      <c r="CH88" s="18"/>
      <c r="CI88" s="18"/>
      <c r="CJ88" s="149"/>
      <c r="CK88" s="149"/>
      <c r="CL88" s="340"/>
      <c r="CO88" s="2"/>
      <c r="CP88" s="2"/>
      <c r="CQ88" s="2"/>
      <c r="CR88" s="2"/>
      <c r="CS88" s="2"/>
      <c r="CT88" s="2"/>
      <c r="CU88" s="2"/>
      <c r="CV88" s="2"/>
      <c r="DM88" s="2"/>
      <c r="DN88" s="2"/>
      <c r="DO88" s="2"/>
      <c r="DP88" s="2"/>
      <c r="DQ88" s="2"/>
      <c r="DR88" s="2"/>
      <c r="DS88" s="2"/>
      <c r="DT88" s="2"/>
      <c r="DU88" s="2"/>
      <c r="DV88" s="2"/>
      <c r="DW88" s="2"/>
      <c r="DX88" s="2"/>
      <c r="DY88" s="2"/>
      <c r="DZ88" s="2"/>
      <c r="EA88" s="2"/>
      <c r="EB88" s="2"/>
      <c r="EC88" s="2"/>
      <c r="ED88" s="2"/>
      <c r="EE88" s="2"/>
      <c r="EF88" s="2"/>
      <c r="EG88" s="2"/>
      <c r="EH88" s="2"/>
      <c r="EI88" s="2"/>
      <c r="EJ88" s="2"/>
      <c r="GG88" s="166" t="str">
        <f>IF(OR(GE48=0,GE48=2,GE48=3),"",IF(HLOOKUP($GE$47,$GM$45:$GO$108,43,FALSE)=0,"",(HLOOKUP($GE$47,$GM$45:$GO$108,43,FALSE))))</f>
        <v/>
      </c>
      <c r="GH88" s="166"/>
      <c r="GI88" s="166"/>
      <c r="GK88" s="167"/>
      <c r="GL88" s="167" t="s">
        <v>70</v>
      </c>
      <c r="GM88" s="167"/>
      <c r="GN88" s="167"/>
      <c r="GO88" s="167">
        <v>43</v>
      </c>
      <c r="GP88" s="167"/>
      <c r="GQ88" s="167"/>
      <c r="GR88" s="167" t="s">
        <v>124</v>
      </c>
      <c r="GS88" s="167">
        <v>1940</v>
      </c>
    </row>
    <row r="89" spans="1:201" ht="4.5" customHeight="1" x14ac:dyDescent="0.15">
      <c r="A89" s="1"/>
      <c r="B89" s="341"/>
      <c r="C89" s="229" t="s">
        <v>125</v>
      </c>
      <c r="D89" s="80"/>
      <c r="E89" s="80"/>
      <c r="F89" s="80"/>
      <c r="G89" s="80"/>
      <c r="H89" s="80"/>
      <c r="I89" s="80"/>
      <c r="J89" s="80"/>
      <c r="K89" s="80"/>
      <c r="L89" s="80"/>
      <c r="M89" s="80"/>
      <c r="N89" s="80"/>
      <c r="O89" s="80"/>
      <c r="P89" s="80"/>
      <c r="Q89" s="80"/>
      <c r="R89" s="80"/>
      <c r="S89" s="80"/>
      <c r="T89" s="80"/>
      <c r="U89" s="80"/>
      <c r="V89" s="80"/>
      <c r="W89" s="80"/>
      <c r="X89" s="80"/>
      <c r="Y89" s="80"/>
      <c r="Z89" s="80"/>
      <c r="AA89" s="80"/>
      <c r="AB89" s="81"/>
      <c r="AC89" s="342" t="s">
        <v>126</v>
      </c>
      <c r="AD89" s="343"/>
      <c r="AE89" s="343"/>
      <c r="AF89" s="343"/>
      <c r="AG89" s="343"/>
      <c r="AH89" s="343"/>
      <c r="AI89" s="343"/>
      <c r="AJ89" s="343"/>
      <c r="AK89" s="130" t="s">
        <v>127</v>
      </c>
      <c r="AL89" s="130"/>
      <c r="AM89" s="130"/>
      <c r="AN89" s="130"/>
      <c r="AO89" s="130"/>
      <c r="AP89" s="130"/>
      <c r="AQ89" s="130"/>
      <c r="AR89" s="130"/>
      <c r="AS89" s="344"/>
      <c r="AT89" s="344"/>
      <c r="AU89" s="344"/>
      <c r="AV89" s="344"/>
      <c r="AW89" s="344"/>
      <c r="AX89" s="344"/>
      <c r="AY89" s="344"/>
      <c r="AZ89" s="344"/>
      <c r="BA89" s="344"/>
      <c r="BB89" s="344"/>
      <c r="BC89" s="344"/>
      <c r="BD89" s="344"/>
      <c r="BE89" s="344"/>
      <c r="BF89" s="344"/>
      <c r="BG89" s="344"/>
      <c r="BH89" s="344"/>
      <c r="BI89" s="344"/>
      <c r="BJ89" s="344"/>
      <c r="BK89" s="344"/>
      <c r="BL89" s="344"/>
      <c r="BM89" s="344"/>
      <c r="BN89" s="344"/>
      <c r="BO89" s="344"/>
      <c r="BP89" s="344"/>
      <c r="BQ89" s="344"/>
      <c r="BR89" s="344"/>
      <c r="BS89" s="344"/>
      <c r="BT89" s="344"/>
      <c r="BU89" s="344"/>
      <c r="BV89" s="344"/>
      <c r="BW89" s="344"/>
      <c r="BX89" s="344"/>
      <c r="BY89" s="344"/>
      <c r="BZ89" s="344"/>
      <c r="CA89" s="344"/>
      <c r="CB89" s="344"/>
      <c r="CC89" s="344"/>
      <c r="CD89" s="344"/>
      <c r="CE89" s="344"/>
      <c r="CF89" s="344"/>
      <c r="CG89" s="344"/>
      <c r="CH89" s="344"/>
      <c r="CI89" s="344"/>
      <c r="CJ89" s="344"/>
      <c r="CK89" s="344"/>
      <c r="CL89" s="337"/>
      <c r="CO89" s="2"/>
      <c r="CP89" s="2"/>
      <c r="CQ89" s="2"/>
      <c r="CR89" s="2"/>
      <c r="CS89" s="2"/>
      <c r="CT89" s="2"/>
      <c r="CU89" s="2"/>
      <c r="CV89" s="2"/>
      <c r="DM89" s="2"/>
      <c r="DN89" s="2"/>
      <c r="DO89" s="2"/>
      <c r="DP89" s="2"/>
      <c r="DQ89" s="2"/>
      <c r="DR89" s="2"/>
      <c r="DS89" s="2"/>
      <c r="DT89" s="2"/>
      <c r="DU89" s="2"/>
      <c r="DV89" s="2"/>
      <c r="DW89" s="2"/>
      <c r="DX89" s="2"/>
      <c r="DY89" s="2"/>
      <c r="DZ89" s="2"/>
      <c r="EA89" s="2"/>
      <c r="EB89" s="2"/>
      <c r="EC89" s="2"/>
      <c r="ED89" s="2"/>
      <c r="EE89" s="2"/>
      <c r="EF89" s="2"/>
      <c r="EG89" s="2"/>
      <c r="EH89" s="2"/>
      <c r="EI89" s="2"/>
      <c r="EJ89" s="2"/>
      <c r="GG89" s="166" t="str">
        <f>IF(OR(GE48=0,GE48=2,GE48=3),"",IF(HLOOKUP($GE$47,$GM$45:$GO$108,44,FALSE)=0,"",(HLOOKUP($GE$47,$GM$45:$GO$108,44,FALSE))))</f>
        <v/>
      </c>
      <c r="GH89" s="166"/>
      <c r="GI89" s="166"/>
      <c r="GK89" s="167"/>
      <c r="GL89" s="167" t="s">
        <v>70</v>
      </c>
      <c r="GM89" s="167"/>
      <c r="GN89" s="167"/>
      <c r="GO89" s="167">
        <v>44</v>
      </c>
      <c r="GP89" s="167"/>
      <c r="GQ89" s="167"/>
      <c r="GR89" s="167" t="s">
        <v>128</v>
      </c>
      <c r="GS89" s="167">
        <v>1941</v>
      </c>
    </row>
    <row r="90" spans="1:201" ht="4.5" customHeight="1" x14ac:dyDescent="0.15">
      <c r="A90" s="1"/>
      <c r="B90" s="345"/>
      <c r="C90" s="338"/>
      <c r="D90" s="338"/>
      <c r="E90" s="338"/>
      <c r="F90" s="338"/>
      <c r="G90" s="338"/>
      <c r="H90" s="338"/>
      <c r="I90" s="338"/>
      <c r="J90" s="338"/>
      <c r="K90" s="338"/>
      <c r="L90" s="338"/>
      <c r="M90" s="338"/>
      <c r="N90" s="338"/>
      <c r="O90" s="338"/>
      <c r="P90" s="338"/>
      <c r="Q90" s="338"/>
      <c r="R90" s="338"/>
      <c r="S90" s="338"/>
      <c r="T90" s="338"/>
      <c r="U90" s="338"/>
      <c r="V90" s="338"/>
      <c r="W90" s="338"/>
      <c r="X90" s="338"/>
      <c r="Y90" s="338"/>
      <c r="Z90" s="338"/>
      <c r="AA90" s="338"/>
      <c r="AB90" s="90"/>
      <c r="AC90" s="346"/>
      <c r="AD90" s="347"/>
      <c r="AE90" s="347"/>
      <c r="AF90" s="347"/>
      <c r="AG90" s="347"/>
      <c r="AH90" s="347"/>
      <c r="AI90" s="347"/>
      <c r="AJ90" s="347"/>
      <c r="AK90" s="139"/>
      <c r="AL90" s="139"/>
      <c r="AM90" s="139"/>
      <c r="AN90" s="139"/>
      <c r="AO90" s="139"/>
      <c r="AP90" s="139"/>
      <c r="AQ90" s="139"/>
      <c r="AR90" s="139"/>
      <c r="AS90" s="348"/>
      <c r="AT90" s="348"/>
      <c r="AU90" s="348"/>
      <c r="AV90" s="348"/>
      <c r="AW90" s="348"/>
      <c r="AX90" s="348"/>
      <c r="AY90" s="348"/>
      <c r="AZ90" s="348"/>
      <c r="BA90" s="348"/>
      <c r="BB90" s="348"/>
      <c r="BC90" s="348"/>
      <c r="BD90" s="348"/>
      <c r="BE90" s="348"/>
      <c r="BF90" s="348"/>
      <c r="BG90" s="348"/>
      <c r="BH90" s="348"/>
      <c r="BI90" s="348"/>
      <c r="BJ90" s="348"/>
      <c r="BK90" s="348"/>
      <c r="BL90" s="348"/>
      <c r="BM90" s="348"/>
      <c r="BN90" s="348"/>
      <c r="BO90" s="348"/>
      <c r="BP90" s="348"/>
      <c r="BQ90" s="348"/>
      <c r="BR90" s="348"/>
      <c r="BS90" s="348"/>
      <c r="BT90" s="348"/>
      <c r="BU90" s="348"/>
      <c r="BV90" s="348"/>
      <c r="BW90" s="348"/>
      <c r="BX90" s="348"/>
      <c r="BY90" s="348"/>
      <c r="BZ90" s="348"/>
      <c r="CA90" s="348"/>
      <c r="CB90" s="348"/>
      <c r="CC90" s="348"/>
      <c r="CD90" s="348"/>
      <c r="CE90" s="348"/>
      <c r="CF90" s="348"/>
      <c r="CG90" s="348"/>
      <c r="CH90" s="348"/>
      <c r="CI90" s="348"/>
      <c r="CJ90" s="348"/>
      <c r="CK90" s="348"/>
      <c r="CL90" s="339"/>
      <c r="CO90" s="2"/>
      <c r="CP90" s="2"/>
      <c r="CQ90" s="2"/>
      <c r="CR90" s="2"/>
      <c r="CS90" s="2"/>
      <c r="CT90" s="2"/>
      <c r="CU90" s="2"/>
      <c r="CV90" s="2"/>
      <c r="DM90" s="2"/>
      <c r="DN90" s="2"/>
      <c r="DO90" s="2"/>
      <c r="DP90" s="2"/>
      <c r="DQ90" s="2"/>
      <c r="DR90" s="2"/>
      <c r="DS90" s="2"/>
      <c r="DT90" s="2"/>
      <c r="DU90" s="2"/>
      <c r="DV90" s="2"/>
      <c r="DW90" s="2"/>
      <c r="DX90" s="2"/>
      <c r="DY90" s="2"/>
      <c r="DZ90" s="2"/>
      <c r="EA90" s="2"/>
      <c r="EB90" s="2"/>
      <c r="EC90" s="2"/>
      <c r="ED90" s="2"/>
      <c r="EE90" s="2"/>
      <c r="EF90" s="2"/>
      <c r="EG90" s="2"/>
      <c r="EH90" s="2"/>
      <c r="EI90" s="2"/>
      <c r="EJ90" s="2"/>
      <c r="GG90" s="166" t="str">
        <f>IF(OR(GE48=0,GE48=2,GE48=3),"",IF(HLOOKUP($GE$47,$GM$45:$GO$108,45,FALSE)=0,"",(HLOOKUP($GE$47,$GM$45:$GO$108,45,FALSE))))</f>
        <v/>
      </c>
      <c r="GH90" s="166"/>
      <c r="GI90" s="166"/>
      <c r="GK90" s="167"/>
      <c r="GL90" s="167" t="s">
        <v>70</v>
      </c>
      <c r="GM90" s="167"/>
      <c r="GN90" s="167"/>
      <c r="GO90" s="167">
        <v>45</v>
      </c>
      <c r="GP90" s="167"/>
      <c r="GQ90" s="167"/>
      <c r="GR90" s="167" t="s">
        <v>129</v>
      </c>
      <c r="GS90" s="167">
        <v>1942</v>
      </c>
    </row>
    <row r="91" spans="1:201" ht="4.5" customHeight="1" x14ac:dyDescent="0.15">
      <c r="A91" s="1"/>
      <c r="B91" s="345"/>
      <c r="C91" s="338"/>
      <c r="D91" s="338"/>
      <c r="E91" s="338"/>
      <c r="F91" s="338"/>
      <c r="G91" s="338"/>
      <c r="H91" s="338"/>
      <c r="I91" s="338"/>
      <c r="J91" s="338"/>
      <c r="K91" s="338"/>
      <c r="L91" s="338"/>
      <c r="M91" s="338"/>
      <c r="N91" s="338"/>
      <c r="O91" s="338"/>
      <c r="P91" s="338"/>
      <c r="Q91" s="338"/>
      <c r="R91" s="338"/>
      <c r="S91" s="338"/>
      <c r="T91" s="338"/>
      <c r="U91" s="338"/>
      <c r="V91" s="338"/>
      <c r="W91" s="338"/>
      <c r="X91" s="338"/>
      <c r="Y91" s="338"/>
      <c r="Z91" s="338"/>
      <c r="AA91" s="338"/>
      <c r="AB91" s="90"/>
      <c r="AC91" s="346"/>
      <c r="AD91" s="347"/>
      <c r="AE91" s="347"/>
      <c r="AF91" s="347"/>
      <c r="AG91" s="347"/>
      <c r="AH91" s="347"/>
      <c r="AI91" s="347"/>
      <c r="AJ91" s="347"/>
      <c r="AK91" s="139"/>
      <c r="AL91" s="139"/>
      <c r="AM91" s="139"/>
      <c r="AN91" s="139"/>
      <c r="AO91" s="139"/>
      <c r="AP91" s="139"/>
      <c r="AQ91" s="139"/>
      <c r="AR91" s="139"/>
      <c r="AS91" s="348"/>
      <c r="AT91" s="348"/>
      <c r="AU91" s="348"/>
      <c r="AV91" s="348"/>
      <c r="AW91" s="348"/>
      <c r="AX91" s="348"/>
      <c r="AY91" s="348"/>
      <c r="AZ91" s="348"/>
      <c r="BA91" s="348"/>
      <c r="BB91" s="348"/>
      <c r="BC91" s="348"/>
      <c r="BD91" s="348"/>
      <c r="BE91" s="348"/>
      <c r="BF91" s="348"/>
      <c r="BG91" s="348"/>
      <c r="BH91" s="348"/>
      <c r="BI91" s="348"/>
      <c r="BJ91" s="348"/>
      <c r="BK91" s="348"/>
      <c r="BL91" s="348"/>
      <c r="BM91" s="348"/>
      <c r="BN91" s="348"/>
      <c r="BO91" s="348"/>
      <c r="BP91" s="348"/>
      <c r="BQ91" s="348"/>
      <c r="BR91" s="348"/>
      <c r="BS91" s="348"/>
      <c r="BT91" s="348"/>
      <c r="BU91" s="348"/>
      <c r="BV91" s="348"/>
      <c r="BW91" s="348"/>
      <c r="BX91" s="348"/>
      <c r="BY91" s="348"/>
      <c r="BZ91" s="348"/>
      <c r="CA91" s="348"/>
      <c r="CB91" s="348"/>
      <c r="CC91" s="348"/>
      <c r="CD91" s="348"/>
      <c r="CE91" s="348"/>
      <c r="CF91" s="348"/>
      <c r="CG91" s="348"/>
      <c r="CH91" s="348"/>
      <c r="CI91" s="348"/>
      <c r="CJ91" s="348"/>
      <c r="CK91" s="348"/>
      <c r="CL91" s="339"/>
      <c r="CO91" s="2"/>
      <c r="CP91" s="2"/>
      <c r="CQ91" s="9"/>
      <c r="CR91" s="278"/>
      <c r="CS91" s="278"/>
      <c r="CT91" s="278"/>
      <c r="CU91" s="278"/>
      <c r="CV91" s="278"/>
      <c r="DM91" s="278"/>
      <c r="DN91" s="278"/>
      <c r="DO91" s="278"/>
      <c r="DP91" s="278"/>
      <c r="DQ91" s="279"/>
      <c r="DR91" s="255"/>
      <c r="DS91" s="255"/>
      <c r="DT91" s="255"/>
      <c r="DU91" s="255"/>
      <c r="DV91" s="255"/>
      <c r="DW91" s="255"/>
      <c r="DX91" s="255"/>
      <c r="DY91" s="255"/>
      <c r="DZ91" s="255"/>
      <c r="EA91" s="255"/>
      <c r="EB91" s="255"/>
      <c r="EC91" s="255"/>
      <c r="ED91" s="255"/>
      <c r="EE91" s="2"/>
      <c r="EF91" s="2"/>
      <c r="EG91" s="2"/>
      <c r="EH91" s="2"/>
      <c r="EI91" s="2"/>
      <c r="EJ91" s="2"/>
      <c r="GD91" s="349"/>
      <c r="GE91" s="349"/>
      <c r="GF91" s="349"/>
      <c r="GG91" s="350" t="str">
        <f>IF(OR(GE48=0,GE48=2,GE48=3),"",IF(HLOOKUP($GE$47,$GM$45:$GO$108,46,FALSE)=0,"",(HLOOKUP($GE$47,$GM$45:$GO$108,46,FALSE))))</f>
        <v/>
      </c>
      <c r="GH91" s="350"/>
      <c r="GI91" s="350"/>
      <c r="GJ91" s="349"/>
      <c r="GK91" s="351"/>
      <c r="GL91" s="351" t="s">
        <v>70</v>
      </c>
      <c r="GM91" s="351"/>
      <c r="GN91" s="351"/>
      <c r="GO91" s="351">
        <v>46</v>
      </c>
      <c r="GP91" s="351"/>
      <c r="GQ91" s="351"/>
      <c r="GR91" s="351" t="s">
        <v>130</v>
      </c>
      <c r="GS91" s="351">
        <v>1943</v>
      </c>
    </row>
    <row r="92" spans="1:201" ht="4.5" customHeight="1" x14ac:dyDescent="0.15">
      <c r="A92" s="1"/>
      <c r="B92" s="352"/>
      <c r="C92" s="353"/>
      <c r="D92" s="353"/>
      <c r="E92" s="353"/>
      <c r="F92" s="353"/>
      <c r="G92" s="353"/>
      <c r="H92" s="353"/>
      <c r="I92" s="353"/>
      <c r="J92" s="353"/>
      <c r="K92" s="353"/>
      <c r="L92" s="353"/>
      <c r="M92" s="353"/>
      <c r="N92" s="353"/>
      <c r="O92" s="353"/>
      <c r="P92" s="353"/>
      <c r="Q92" s="353"/>
      <c r="R92" s="353"/>
      <c r="S92" s="353"/>
      <c r="T92" s="353"/>
      <c r="U92" s="353"/>
      <c r="V92" s="353"/>
      <c r="W92" s="353"/>
      <c r="X92" s="353"/>
      <c r="Y92" s="353"/>
      <c r="Z92" s="353"/>
      <c r="AA92" s="353"/>
      <c r="AB92" s="354"/>
      <c r="AC92" s="355"/>
      <c r="AD92" s="356"/>
      <c r="AE92" s="356"/>
      <c r="AF92" s="356"/>
      <c r="AG92" s="356"/>
      <c r="AH92" s="356"/>
      <c r="AI92" s="356"/>
      <c r="AJ92" s="356"/>
      <c r="AK92" s="149"/>
      <c r="AL92" s="149"/>
      <c r="AM92" s="149"/>
      <c r="AN92" s="149"/>
      <c r="AO92" s="149"/>
      <c r="AP92" s="149"/>
      <c r="AQ92" s="149"/>
      <c r="AR92" s="149"/>
      <c r="AS92" s="357"/>
      <c r="AT92" s="357"/>
      <c r="AU92" s="357"/>
      <c r="AV92" s="357"/>
      <c r="AW92" s="357"/>
      <c r="AX92" s="357"/>
      <c r="AY92" s="357"/>
      <c r="AZ92" s="357"/>
      <c r="BA92" s="357"/>
      <c r="BB92" s="357"/>
      <c r="BC92" s="357"/>
      <c r="BD92" s="357"/>
      <c r="BE92" s="357"/>
      <c r="BF92" s="357"/>
      <c r="BG92" s="357"/>
      <c r="BH92" s="357"/>
      <c r="BI92" s="357"/>
      <c r="BJ92" s="357"/>
      <c r="BK92" s="357"/>
      <c r="BL92" s="357"/>
      <c r="BM92" s="357"/>
      <c r="BN92" s="357"/>
      <c r="BO92" s="357"/>
      <c r="BP92" s="357"/>
      <c r="BQ92" s="357"/>
      <c r="BR92" s="357"/>
      <c r="BS92" s="357"/>
      <c r="BT92" s="357"/>
      <c r="BU92" s="357"/>
      <c r="BV92" s="357"/>
      <c r="BW92" s="357"/>
      <c r="BX92" s="357"/>
      <c r="BY92" s="357"/>
      <c r="BZ92" s="357"/>
      <c r="CA92" s="357"/>
      <c r="CB92" s="357"/>
      <c r="CC92" s="357"/>
      <c r="CD92" s="357"/>
      <c r="CE92" s="357"/>
      <c r="CF92" s="357"/>
      <c r="CG92" s="357"/>
      <c r="CH92" s="357"/>
      <c r="CI92" s="357"/>
      <c r="CJ92" s="357"/>
      <c r="CK92" s="357"/>
      <c r="CL92" s="340"/>
      <c r="CO92" s="2"/>
      <c r="CP92" s="2"/>
      <c r="CQ92" s="9"/>
      <c r="CR92" s="278"/>
      <c r="CS92" s="278"/>
      <c r="CT92" s="278"/>
      <c r="CU92" s="278"/>
      <c r="CV92" s="278"/>
      <c r="DM92" s="278"/>
      <c r="DN92" s="278"/>
      <c r="DO92" s="278"/>
      <c r="DP92" s="278"/>
      <c r="DQ92" s="279"/>
      <c r="DR92" s="255"/>
      <c r="DS92" s="255"/>
      <c r="DT92" s="255"/>
      <c r="DU92" s="255"/>
      <c r="DV92" s="255"/>
      <c r="DW92" s="255"/>
      <c r="DX92" s="255"/>
      <c r="DY92" s="255"/>
      <c r="DZ92" s="255"/>
      <c r="EA92" s="255"/>
      <c r="EB92" s="255"/>
      <c r="EC92" s="255"/>
      <c r="ED92" s="255"/>
      <c r="EE92" s="2"/>
      <c r="EF92" s="2"/>
      <c r="EG92" s="2"/>
      <c r="EH92" s="2"/>
      <c r="EI92" s="2"/>
      <c r="EJ92" s="2"/>
      <c r="GD92" s="349"/>
      <c r="GE92" s="349"/>
      <c r="GF92" s="349"/>
      <c r="GG92" s="350" t="str">
        <f>IF(OR(GE48=0,GE48=2,GE48=3),"",IF(HLOOKUP($GE$47,$GM$45:$GO$108,47,FALSE)=0,"",(HLOOKUP($GE$47,$GM$45:$GO$108,47,FALSE))))</f>
        <v/>
      </c>
      <c r="GH92" s="350"/>
      <c r="GI92" s="350"/>
      <c r="GJ92" s="349"/>
      <c r="GK92" s="351"/>
      <c r="GL92" s="351" t="s">
        <v>70</v>
      </c>
      <c r="GM92" s="351"/>
      <c r="GN92" s="351"/>
      <c r="GO92" s="351">
        <v>47</v>
      </c>
      <c r="GP92" s="351"/>
      <c r="GQ92" s="351"/>
      <c r="GR92" s="351" t="s">
        <v>131</v>
      </c>
      <c r="GS92" s="351">
        <v>1944</v>
      </c>
    </row>
    <row r="93" spans="1:201" ht="6.6" customHeight="1" x14ac:dyDescent="0.15">
      <c r="A93" s="1"/>
      <c r="B93" s="358"/>
      <c r="C93" s="50" t="s">
        <v>132</v>
      </c>
      <c r="D93" s="50"/>
      <c r="E93" s="50"/>
      <c r="F93" s="50"/>
      <c r="G93" s="50"/>
      <c r="H93" s="50"/>
      <c r="I93" s="50"/>
      <c r="J93" s="50"/>
      <c r="K93" s="50"/>
      <c r="L93" s="50"/>
      <c r="M93" s="50"/>
      <c r="N93" s="50"/>
      <c r="O93" s="50"/>
      <c r="P93" s="50"/>
      <c r="Q93" s="50"/>
      <c r="R93" s="50"/>
      <c r="S93" s="50"/>
      <c r="T93" s="50"/>
      <c r="U93" s="50"/>
      <c r="V93" s="50"/>
      <c r="W93" s="50"/>
      <c r="X93" s="50"/>
      <c r="Y93" s="50"/>
      <c r="Z93" s="50"/>
      <c r="AA93" s="50"/>
      <c r="AB93" s="50"/>
      <c r="AC93" s="359"/>
      <c r="AD93" s="359"/>
      <c r="AE93" s="359"/>
      <c r="AF93" s="359"/>
      <c r="AG93" s="359"/>
      <c r="AH93" s="359"/>
      <c r="AI93" s="359"/>
      <c r="AJ93" s="359"/>
      <c r="AK93" s="359"/>
      <c r="AL93" s="359"/>
      <c r="AM93" s="359"/>
      <c r="AN93" s="359"/>
      <c r="AO93" s="359"/>
      <c r="AP93" s="359"/>
      <c r="AQ93" s="359"/>
      <c r="AR93" s="359"/>
      <c r="AS93" s="359"/>
      <c r="AT93" s="359"/>
      <c r="AU93" s="359"/>
      <c r="AV93" s="359"/>
      <c r="AW93" s="359"/>
      <c r="AX93" s="359"/>
      <c r="AY93" s="359"/>
      <c r="AZ93" s="359"/>
      <c r="BA93" s="359"/>
      <c r="BB93" s="359"/>
      <c r="BC93" s="359"/>
      <c r="BD93" s="359"/>
      <c r="BE93" s="359"/>
      <c r="BF93" s="359"/>
      <c r="BG93" s="359"/>
      <c r="BH93" s="359"/>
      <c r="BI93" s="359"/>
      <c r="BJ93" s="359"/>
      <c r="BK93" s="359"/>
      <c r="BL93" s="359"/>
      <c r="BM93" s="359"/>
      <c r="BN93" s="359"/>
      <c r="BO93" s="359"/>
      <c r="BP93" s="359"/>
      <c r="BQ93" s="359"/>
      <c r="BR93" s="359"/>
      <c r="BS93" s="359"/>
      <c r="BT93" s="359"/>
      <c r="BU93" s="359"/>
      <c r="BV93" s="359"/>
      <c r="BW93" s="359"/>
      <c r="BX93" s="359"/>
      <c r="BY93" s="359"/>
      <c r="BZ93" s="359"/>
      <c r="CA93" s="359"/>
      <c r="CB93" s="359"/>
      <c r="CC93" s="359"/>
      <c r="CD93" s="359"/>
      <c r="CE93" s="359"/>
      <c r="CF93" s="359"/>
      <c r="CG93" s="359"/>
      <c r="CH93" s="359"/>
      <c r="CI93" s="359"/>
      <c r="CJ93" s="359"/>
      <c r="CK93" s="359"/>
      <c r="CL93" s="235"/>
      <c r="CO93" s="2"/>
      <c r="CP93" s="2"/>
      <c r="CQ93" s="9"/>
      <c r="CR93" s="278"/>
      <c r="CS93" s="278"/>
      <c r="CT93" s="278"/>
      <c r="CU93" s="278"/>
      <c r="CV93" s="278"/>
      <c r="DM93" s="278"/>
      <c r="DN93" s="278"/>
      <c r="DO93" s="278"/>
      <c r="DP93" s="278"/>
      <c r="DQ93" s="279"/>
      <c r="DR93" s="255"/>
      <c r="DS93" s="255"/>
      <c r="DT93" s="255"/>
      <c r="DU93" s="255"/>
      <c r="DV93" s="255"/>
      <c r="DW93" s="255"/>
      <c r="DX93" s="255"/>
      <c r="DY93" s="255"/>
      <c r="DZ93" s="255"/>
      <c r="EA93" s="255"/>
      <c r="EB93" s="255"/>
      <c r="EC93" s="255"/>
      <c r="ED93" s="255"/>
      <c r="EE93" s="2"/>
      <c r="EF93" s="2"/>
      <c r="EG93" s="2"/>
      <c r="EH93" s="2"/>
      <c r="EI93" s="2"/>
      <c r="EJ93" s="2"/>
      <c r="GD93" s="349"/>
      <c r="GE93" s="349"/>
      <c r="GF93" s="349"/>
      <c r="GG93" s="350" t="str">
        <f>IF(OR(GE48=0,GE48=2,GE48=3),"",IF(HLOOKUP($GE$47,$GM$45:$GO$108,48,FALSE)=0,"",(HLOOKUP($GE$47,$GM$45:$GO$108,48,FALSE))))</f>
        <v/>
      </c>
      <c r="GH93" s="350"/>
      <c r="GI93" s="350"/>
      <c r="GJ93" s="349"/>
      <c r="GK93" s="351"/>
      <c r="GL93" s="351" t="s">
        <v>70</v>
      </c>
      <c r="GM93" s="351"/>
      <c r="GN93" s="351"/>
      <c r="GO93" s="351">
        <v>48</v>
      </c>
      <c r="GP93" s="351"/>
      <c r="GQ93" s="351"/>
      <c r="GR93" s="351" t="s">
        <v>133</v>
      </c>
      <c r="GS93" s="351">
        <v>1945</v>
      </c>
    </row>
    <row r="94" spans="1:201" ht="6.6" customHeight="1" x14ac:dyDescent="0.15">
      <c r="A94" s="1"/>
      <c r="B94" s="360"/>
      <c r="C94" s="63"/>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2"/>
      <c r="BE94" s="22"/>
      <c r="BF94" s="22"/>
      <c r="BG94" s="22"/>
      <c r="BH94" s="22"/>
      <c r="BI94" s="22"/>
      <c r="BJ94" s="22"/>
      <c r="BK94" s="22"/>
      <c r="BL94" s="22"/>
      <c r="BM94" s="22"/>
      <c r="BN94" s="22"/>
      <c r="BO94" s="22"/>
      <c r="BP94" s="22"/>
      <c r="BQ94" s="22"/>
      <c r="BR94" s="22"/>
      <c r="BS94" s="22"/>
      <c r="BT94" s="22"/>
      <c r="BU94" s="22"/>
      <c r="BV94" s="22"/>
      <c r="BW94" s="22"/>
      <c r="BX94" s="22"/>
      <c r="BY94" s="22"/>
      <c r="BZ94" s="22"/>
      <c r="CA94" s="22"/>
      <c r="CB94" s="22"/>
      <c r="CC94" s="22"/>
      <c r="CD94" s="22"/>
      <c r="CE94" s="22"/>
      <c r="CF94" s="22"/>
      <c r="CG94" s="22"/>
      <c r="CH94" s="22"/>
      <c r="CI94" s="22"/>
      <c r="CJ94" s="22"/>
      <c r="CK94" s="22"/>
      <c r="CL94" s="243"/>
      <c r="CO94" s="2"/>
      <c r="CP94" s="2"/>
      <c r="CQ94" s="9"/>
      <c r="CR94" s="278"/>
      <c r="CS94" s="278"/>
      <c r="CT94" s="278"/>
      <c r="CU94" s="278"/>
      <c r="CV94" s="278"/>
      <c r="DM94" s="278"/>
      <c r="DN94" s="278"/>
      <c r="DO94" s="278"/>
      <c r="DP94" s="278"/>
      <c r="DQ94" s="279"/>
      <c r="DR94" s="255"/>
      <c r="DS94" s="255"/>
      <c r="DT94" s="255"/>
      <c r="DU94" s="255"/>
      <c r="DV94" s="255"/>
      <c r="DW94" s="255"/>
      <c r="DX94" s="255"/>
      <c r="DY94" s="255"/>
      <c r="DZ94" s="255"/>
      <c r="EA94" s="255"/>
      <c r="EB94" s="255"/>
      <c r="EC94" s="255"/>
      <c r="ED94" s="255"/>
      <c r="EE94" s="2"/>
      <c r="EF94" s="2"/>
      <c r="EG94" s="2"/>
      <c r="EH94" s="2"/>
      <c r="EI94" s="2"/>
      <c r="EJ94" s="2"/>
      <c r="GD94" s="349"/>
      <c r="GE94" s="349"/>
      <c r="GF94" s="349"/>
      <c r="GG94" s="350" t="str">
        <f>IF(OR(GE48=0,GE48=2,GE48=3),"",IF(HLOOKUP($GE$47,$GM$45:$GO$108,49,FALSE)=0,"",(HLOOKUP($GE$47,$GM$45:$GO$108,49,FALSE))))</f>
        <v/>
      </c>
      <c r="GH94" s="350"/>
      <c r="GI94" s="350"/>
      <c r="GJ94" s="349"/>
      <c r="GK94" s="351"/>
      <c r="GL94" s="351" t="s">
        <v>70</v>
      </c>
      <c r="GM94" s="351"/>
      <c r="GN94" s="351"/>
      <c r="GO94" s="351">
        <v>49</v>
      </c>
      <c r="GP94" s="351"/>
      <c r="GQ94" s="351"/>
      <c r="GR94" s="351" t="s">
        <v>134</v>
      </c>
      <c r="GS94" s="351">
        <v>1946</v>
      </c>
    </row>
    <row r="95" spans="1:201" ht="6.6" customHeight="1" x14ac:dyDescent="0.15">
      <c r="A95" s="1"/>
      <c r="B95" s="360"/>
      <c r="C95" s="63"/>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2"/>
      <c r="BE95" s="22"/>
      <c r="BF95" s="22"/>
      <c r="BG95" s="22"/>
      <c r="BH95" s="22"/>
      <c r="BI95" s="22"/>
      <c r="BJ95" s="22"/>
      <c r="BK95" s="22"/>
      <c r="BL95" s="22"/>
      <c r="BM95" s="22"/>
      <c r="BN95" s="22"/>
      <c r="BO95" s="22"/>
      <c r="BP95" s="22"/>
      <c r="BQ95" s="22"/>
      <c r="BR95" s="22"/>
      <c r="BS95" s="22"/>
      <c r="BT95" s="22"/>
      <c r="BU95" s="22"/>
      <c r="BV95" s="22"/>
      <c r="BW95" s="22"/>
      <c r="BX95" s="22"/>
      <c r="BY95" s="22"/>
      <c r="BZ95" s="22"/>
      <c r="CA95" s="22"/>
      <c r="CB95" s="22"/>
      <c r="CC95" s="22"/>
      <c r="CD95" s="22"/>
      <c r="CE95" s="22"/>
      <c r="CF95" s="22"/>
      <c r="CG95" s="22"/>
      <c r="CH95" s="22"/>
      <c r="CI95" s="22"/>
      <c r="CJ95" s="22"/>
      <c r="CK95" s="22"/>
      <c r="CL95" s="243"/>
      <c r="CO95" s="2"/>
      <c r="CP95" s="2"/>
      <c r="CQ95" s="255"/>
      <c r="CR95" s="255"/>
      <c r="CS95" s="255"/>
      <c r="CT95" s="255"/>
      <c r="CU95" s="255"/>
      <c r="CV95" s="255"/>
      <c r="DM95" s="255"/>
      <c r="DN95" s="255"/>
      <c r="DO95" s="255"/>
      <c r="DP95" s="255"/>
      <c r="DQ95" s="255"/>
      <c r="DR95" s="255"/>
      <c r="DS95" s="255"/>
      <c r="DT95" s="255"/>
      <c r="DU95" s="255"/>
      <c r="DV95" s="255"/>
      <c r="DW95" s="255"/>
      <c r="DX95" s="255"/>
      <c r="DY95" s="255"/>
      <c r="DZ95" s="255"/>
      <c r="EA95" s="255"/>
      <c r="EB95" s="255"/>
      <c r="EC95" s="255"/>
      <c r="ED95" s="255"/>
      <c r="EE95" s="2"/>
      <c r="EF95" s="2"/>
      <c r="EG95" s="2"/>
      <c r="EH95" s="2"/>
      <c r="EI95" s="2"/>
      <c r="EJ95" s="2"/>
      <c r="GD95" s="256"/>
      <c r="GE95" s="256"/>
      <c r="GF95" s="256"/>
      <c r="GG95" s="257" t="str">
        <f>IF(OR(GE48=0,GE48=2,GE48=3),"",IF(HLOOKUP($GE$47,$GM$45:$GO$108,50,FALSE)=0,"",(HLOOKUP($GE$47,$GM$45:$GO$108,50,FALSE))))</f>
        <v/>
      </c>
      <c r="GH95" s="257"/>
      <c r="GI95" s="257"/>
      <c r="GJ95" s="256"/>
      <c r="GK95" s="259"/>
      <c r="GL95" s="259" t="s">
        <v>70</v>
      </c>
      <c r="GM95" s="259"/>
      <c r="GN95" s="259"/>
      <c r="GO95" s="259">
        <v>50</v>
      </c>
      <c r="GP95" s="259"/>
      <c r="GQ95" s="259"/>
      <c r="GR95" s="259" t="s">
        <v>135</v>
      </c>
      <c r="GS95" s="259">
        <v>1947</v>
      </c>
    </row>
    <row r="96" spans="1:201" ht="6.6" customHeight="1" x14ac:dyDescent="0.15">
      <c r="A96" s="1"/>
      <c r="B96" s="360"/>
      <c r="C96" s="361"/>
      <c r="D96" s="361"/>
      <c r="E96" s="361"/>
      <c r="F96" s="361"/>
      <c r="G96" s="361"/>
      <c r="H96" s="361"/>
      <c r="I96" s="361"/>
      <c r="J96" s="361"/>
      <c r="K96" s="361"/>
      <c r="L96" s="361"/>
      <c r="M96" s="361"/>
      <c r="N96" s="361"/>
      <c r="O96" s="361"/>
      <c r="P96" s="361"/>
      <c r="Q96" s="361"/>
      <c r="R96" s="361"/>
      <c r="S96" s="361"/>
      <c r="T96" s="361"/>
      <c r="U96" s="361"/>
      <c r="V96" s="361"/>
      <c r="W96" s="361"/>
      <c r="X96" s="361"/>
      <c r="Y96" s="361"/>
      <c r="Z96" s="361"/>
      <c r="AA96" s="361"/>
      <c r="AB96" s="361"/>
      <c r="AC96" s="361"/>
      <c r="AD96" s="361"/>
      <c r="AE96" s="361"/>
      <c r="AF96" s="361"/>
      <c r="AG96" s="361"/>
      <c r="AH96" s="361"/>
      <c r="AI96" s="361"/>
      <c r="AJ96" s="361"/>
      <c r="AK96" s="361"/>
      <c r="AL96" s="361"/>
      <c r="AM96" s="361"/>
      <c r="AN96" s="361"/>
      <c r="AO96" s="361"/>
      <c r="AP96" s="361"/>
      <c r="AQ96" s="361"/>
      <c r="AR96" s="361"/>
      <c r="AS96" s="361"/>
      <c r="AT96" s="361"/>
      <c r="AU96" s="361"/>
      <c r="AV96" s="361"/>
      <c r="AW96" s="361"/>
      <c r="AX96" s="361"/>
      <c r="AY96" s="361"/>
      <c r="AZ96" s="361"/>
      <c r="BA96" s="361"/>
      <c r="BB96" s="361"/>
      <c r="BC96" s="361"/>
      <c r="BD96" s="361"/>
      <c r="BE96" s="361"/>
      <c r="BF96" s="361"/>
      <c r="BG96" s="361"/>
      <c r="BH96" s="361"/>
      <c r="BI96" s="361"/>
      <c r="BJ96" s="361"/>
      <c r="BK96" s="361"/>
      <c r="BL96" s="361"/>
      <c r="BM96" s="361"/>
      <c r="BN96" s="361"/>
      <c r="BO96" s="361"/>
      <c r="BP96" s="361"/>
      <c r="BQ96" s="361"/>
      <c r="BR96" s="361"/>
      <c r="BS96" s="361"/>
      <c r="BT96" s="361"/>
      <c r="BU96" s="361"/>
      <c r="BV96" s="361"/>
      <c r="BW96" s="361"/>
      <c r="BX96" s="361"/>
      <c r="BY96" s="361"/>
      <c r="BZ96" s="361"/>
      <c r="CA96" s="361"/>
      <c r="CB96" s="361"/>
      <c r="CC96" s="361"/>
      <c r="CD96" s="361"/>
      <c r="CE96" s="361"/>
      <c r="CF96" s="361"/>
      <c r="CG96" s="361"/>
      <c r="CH96" s="361"/>
      <c r="CI96" s="361"/>
      <c r="CJ96" s="361"/>
      <c r="CK96" s="361"/>
      <c r="CL96" s="243"/>
      <c r="CO96" s="2"/>
      <c r="CP96" s="2"/>
      <c r="CQ96" s="2"/>
      <c r="CR96" s="2"/>
      <c r="CS96" s="2"/>
      <c r="CT96" s="2"/>
      <c r="CU96" s="2"/>
      <c r="CV96" s="2"/>
      <c r="DM96" s="2"/>
      <c r="DN96" s="2"/>
      <c r="DO96" s="2"/>
      <c r="DP96" s="2"/>
      <c r="DQ96" s="2"/>
      <c r="DR96" s="2"/>
      <c r="DS96" s="2"/>
      <c r="DT96" s="2"/>
      <c r="DU96" s="2"/>
      <c r="DV96" s="2"/>
      <c r="DW96" s="2"/>
      <c r="DX96" s="2"/>
      <c r="DY96" s="2"/>
      <c r="DZ96" s="2"/>
      <c r="EA96" s="2"/>
      <c r="EB96" s="2"/>
      <c r="EC96" s="2"/>
      <c r="ED96" s="2"/>
      <c r="EE96" s="2"/>
      <c r="EF96" s="2"/>
      <c r="EG96" s="2"/>
      <c r="EH96" s="2"/>
      <c r="EI96" s="2"/>
      <c r="EJ96" s="2"/>
      <c r="GG96" s="166" t="str">
        <f>IF(OR(GE48=0,GE48=2,GE48=3),"",IF(HLOOKUP($GE$47,$GM$45:$GO$108,51,FALSE)=0,"",(HLOOKUP($GE$47,$GM$45:$GO$108,51,FALSE))))</f>
        <v/>
      </c>
      <c r="GH96" s="166"/>
      <c r="GI96" s="166"/>
      <c r="GK96" s="167"/>
      <c r="GL96" s="167" t="s">
        <v>70</v>
      </c>
      <c r="GM96" s="167"/>
      <c r="GN96" s="167"/>
      <c r="GO96" s="167">
        <v>51</v>
      </c>
      <c r="GP96" s="167"/>
      <c r="GQ96" s="167"/>
      <c r="GR96" s="167" t="s">
        <v>136</v>
      </c>
      <c r="GS96" s="167">
        <v>1948</v>
      </c>
    </row>
    <row r="97" spans="1:201" ht="6.6" customHeight="1" x14ac:dyDescent="0.15">
      <c r="A97" s="1"/>
      <c r="B97" s="360"/>
      <c r="C97" s="361"/>
      <c r="D97" s="361"/>
      <c r="E97" s="361"/>
      <c r="F97" s="361"/>
      <c r="G97" s="361"/>
      <c r="H97" s="361"/>
      <c r="I97" s="361"/>
      <c r="J97" s="361"/>
      <c r="K97" s="361"/>
      <c r="L97" s="361"/>
      <c r="M97" s="361"/>
      <c r="N97" s="361"/>
      <c r="O97" s="361"/>
      <c r="P97" s="361"/>
      <c r="Q97" s="361"/>
      <c r="R97" s="361"/>
      <c r="S97" s="361"/>
      <c r="T97" s="361"/>
      <c r="U97" s="361"/>
      <c r="V97" s="361"/>
      <c r="W97" s="361"/>
      <c r="X97" s="361"/>
      <c r="Y97" s="361"/>
      <c r="Z97" s="361"/>
      <c r="AA97" s="361"/>
      <c r="AB97" s="361"/>
      <c r="AC97" s="361"/>
      <c r="AD97" s="361"/>
      <c r="AE97" s="361"/>
      <c r="AF97" s="361"/>
      <c r="AG97" s="361"/>
      <c r="AH97" s="361"/>
      <c r="AI97" s="361"/>
      <c r="AJ97" s="361"/>
      <c r="AK97" s="361"/>
      <c r="AL97" s="361"/>
      <c r="AM97" s="361"/>
      <c r="AN97" s="361"/>
      <c r="AO97" s="361"/>
      <c r="AP97" s="361"/>
      <c r="AQ97" s="361"/>
      <c r="AR97" s="361"/>
      <c r="AS97" s="361"/>
      <c r="AT97" s="361"/>
      <c r="AU97" s="361"/>
      <c r="AV97" s="361"/>
      <c r="AW97" s="361"/>
      <c r="AX97" s="361"/>
      <c r="AY97" s="361"/>
      <c r="AZ97" s="361"/>
      <c r="BA97" s="361"/>
      <c r="BB97" s="361"/>
      <c r="BC97" s="361"/>
      <c r="BD97" s="361"/>
      <c r="BE97" s="361"/>
      <c r="BF97" s="361"/>
      <c r="BG97" s="361"/>
      <c r="BH97" s="361"/>
      <c r="BI97" s="361"/>
      <c r="BJ97" s="361"/>
      <c r="BK97" s="361"/>
      <c r="BL97" s="361"/>
      <c r="BM97" s="361"/>
      <c r="BN97" s="361"/>
      <c r="BO97" s="361"/>
      <c r="BP97" s="361"/>
      <c r="BQ97" s="361"/>
      <c r="BR97" s="361"/>
      <c r="BS97" s="361"/>
      <c r="BT97" s="361"/>
      <c r="BU97" s="361"/>
      <c r="BV97" s="361"/>
      <c r="BW97" s="361"/>
      <c r="BX97" s="361"/>
      <c r="BY97" s="361"/>
      <c r="BZ97" s="361"/>
      <c r="CA97" s="361"/>
      <c r="CB97" s="361"/>
      <c r="CC97" s="361"/>
      <c r="CD97" s="361"/>
      <c r="CE97" s="361"/>
      <c r="CF97" s="361"/>
      <c r="CG97" s="361"/>
      <c r="CH97" s="361"/>
      <c r="CI97" s="361"/>
      <c r="CJ97" s="361"/>
      <c r="CK97" s="361"/>
      <c r="CL97" s="243"/>
      <c r="CO97" s="2"/>
      <c r="CP97" s="2"/>
      <c r="CQ97" s="2"/>
      <c r="CR97" s="2"/>
      <c r="CS97" s="2"/>
      <c r="CT97" s="2"/>
      <c r="CU97" s="2"/>
      <c r="CV97" s="2"/>
      <c r="DM97" s="2"/>
      <c r="DN97" s="2"/>
      <c r="DO97" s="2"/>
      <c r="DP97" s="2"/>
      <c r="DQ97" s="2"/>
      <c r="DR97" s="2"/>
      <c r="DS97" s="2"/>
      <c r="DT97" s="2"/>
      <c r="DU97" s="2"/>
      <c r="DV97" s="2"/>
      <c r="DW97" s="2"/>
      <c r="DX97" s="2"/>
      <c r="DY97" s="2"/>
      <c r="DZ97" s="2"/>
      <c r="EA97" s="2"/>
      <c r="EB97" s="2"/>
      <c r="EC97" s="2"/>
      <c r="ED97" s="2"/>
      <c r="EE97" s="2"/>
      <c r="EF97" s="2"/>
      <c r="EG97" s="2"/>
      <c r="EH97" s="2"/>
      <c r="EI97" s="2"/>
      <c r="EJ97" s="2"/>
      <c r="GG97" s="166" t="str">
        <f>IF(OR(GE48=0,GE48=2,GE48=3),"",IF(HLOOKUP($GE$47,$GM$45:$GO$108,52,FALSE)=0,"",(HLOOKUP($GE$47,$GM$45:$GO$108,52,FALSE))))</f>
        <v/>
      </c>
      <c r="GH97" s="166"/>
      <c r="GI97" s="166"/>
      <c r="GK97" s="167"/>
      <c r="GL97" s="167" t="s">
        <v>70</v>
      </c>
      <c r="GM97" s="167"/>
      <c r="GN97" s="167"/>
      <c r="GO97" s="167">
        <v>52</v>
      </c>
      <c r="GP97" s="167"/>
      <c r="GQ97" s="167"/>
      <c r="GR97" s="167" t="s">
        <v>137</v>
      </c>
      <c r="GS97" s="167">
        <v>1949</v>
      </c>
    </row>
    <row r="98" spans="1:201" ht="6.95" customHeight="1" x14ac:dyDescent="0.15">
      <c r="A98" s="1"/>
      <c r="B98" s="360"/>
      <c r="C98" s="361"/>
      <c r="D98" s="361"/>
      <c r="E98" s="361"/>
      <c r="F98" s="361"/>
      <c r="G98" s="361"/>
      <c r="H98" s="361"/>
      <c r="I98" s="361"/>
      <c r="J98" s="361"/>
      <c r="K98" s="361"/>
      <c r="L98" s="361"/>
      <c r="M98" s="361"/>
      <c r="N98" s="361"/>
      <c r="O98" s="361"/>
      <c r="P98" s="361"/>
      <c r="Q98" s="361"/>
      <c r="R98" s="361"/>
      <c r="S98" s="361"/>
      <c r="T98" s="361"/>
      <c r="U98" s="361"/>
      <c r="V98" s="361"/>
      <c r="W98" s="361"/>
      <c r="X98" s="361"/>
      <c r="Y98" s="361"/>
      <c r="Z98" s="361"/>
      <c r="AA98" s="361"/>
      <c r="AB98" s="361"/>
      <c r="AC98" s="361"/>
      <c r="AD98" s="361"/>
      <c r="AE98" s="361"/>
      <c r="AF98" s="361"/>
      <c r="AG98" s="361"/>
      <c r="AH98" s="361"/>
      <c r="AI98" s="361"/>
      <c r="AJ98" s="361"/>
      <c r="AK98" s="361"/>
      <c r="AL98" s="361"/>
      <c r="AM98" s="361"/>
      <c r="AN98" s="361"/>
      <c r="AO98" s="361"/>
      <c r="AP98" s="361"/>
      <c r="AQ98" s="361"/>
      <c r="AR98" s="361"/>
      <c r="AS98" s="361"/>
      <c r="AT98" s="361"/>
      <c r="AU98" s="361"/>
      <c r="AV98" s="361"/>
      <c r="AW98" s="361"/>
      <c r="AX98" s="361"/>
      <c r="AY98" s="361"/>
      <c r="AZ98" s="361"/>
      <c r="BA98" s="361"/>
      <c r="BB98" s="361"/>
      <c r="BC98" s="361"/>
      <c r="BD98" s="361"/>
      <c r="BE98" s="361"/>
      <c r="BF98" s="361"/>
      <c r="BG98" s="361"/>
      <c r="BH98" s="361"/>
      <c r="BI98" s="361"/>
      <c r="BJ98" s="361"/>
      <c r="BK98" s="361"/>
      <c r="BL98" s="361"/>
      <c r="BM98" s="361"/>
      <c r="BN98" s="361"/>
      <c r="BO98" s="361"/>
      <c r="BP98" s="361"/>
      <c r="BQ98" s="361"/>
      <c r="BR98" s="361"/>
      <c r="BS98" s="361"/>
      <c r="BT98" s="361"/>
      <c r="BU98" s="361"/>
      <c r="BV98" s="361"/>
      <c r="BW98" s="361"/>
      <c r="BX98" s="361"/>
      <c r="BY98" s="361"/>
      <c r="BZ98" s="361"/>
      <c r="CA98" s="361"/>
      <c r="CB98" s="361"/>
      <c r="CC98" s="361"/>
      <c r="CD98" s="361"/>
      <c r="CE98" s="361"/>
      <c r="CF98" s="361"/>
      <c r="CG98" s="361"/>
      <c r="CH98" s="361"/>
      <c r="CI98" s="361"/>
      <c r="CJ98" s="361"/>
      <c r="CK98" s="361"/>
      <c r="CL98" s="243"/>
      <c r="CO98" s="2"/>
      <c r="CP98" s="2"/>
      <c r="CQ98" s="2"/>
      <c r="CR98" s="2"/>
      <c r="CS98" s="2"/>
      <c r="CT98" s="2"/>
      <c r="CU98" s="2"/>
      <c r="CV98" s="2"/>
      <c r="DM98" s="2"/>
      <c r="DN98" s="2"/>
      <c r="DO98" s="2"/>
      <c r="DP98" s="2"/>
      <c r="DQ98" s="2"/>
      <c r="DR98" s="2"/>
      <c r="DS98" s="2"/>
      <c r="DT98" s="2"/>
      <c r="DU98" s="2"/>
      <c r="DV98" s="2"/>
      <c r="DW98" s="2"/>
      <c r="DX98" s="2"/>
      <c r="DY98" s="2"/>
      <c r="DZ98" s="2"/>
      <c r="EA98" s="2"/>
      <c r="EB98" s="2"/>
      <c r="EC98" s="2"/>
      <c r="ED98" s="2"/>
      <c r="EE98" s="2"/>
      <c r="EF98" s="2"/>
      <c r="EG98" s="2"/>
      <c r="EH98" s="2"/>
      <c r="EI98" s="2"/>
      <c r="EJ98" s="2"/>
      <c r="GG98" s="166" t="str">
        <f>IF(OR(GE48=0,GE48=2,GE48=3),"",IF(HLOOKUP($GE$47,$GM$45:$GO$108,53,FALSE)=0,"",(HLOOKUP($GE$47,$GM$45:$GO$108,53,FALSE))))</f>
        <v/>
      </c>
      <c r="GH98" s="166"/>
      <c r="GI98" s="166"/>
      <c r="GK98" s="167"/>
      <c r="GL98" s="167" t="s">
        <v>70</v>
      </c>
      <c r="GM98" s="167"/>
      <c r="GN98" s="167"/>
      <c r="GO98" s="167">
        <v>53</v>
      </c>
      <c r="GP98" s="167"/>
      <c r="GQ98" s="167"/>
      <c r="GR98" s="167" t="s">
        <v>138</v>
      </c>
      <c r="GS98" s="167">
        <v>1950</v>
      </c>
    </row>
    <row r="99" spans="1:201" ht="6.95" customHeight="1" x14ac:dyDescent="0.15">
      <c r="A99" s="1"/>
      <c r="B99" s="360"/>
      <c r="C99" s="361"/>
      <c r="D99" s="361"/>
      <c r="E99" s="361"/>
      <c r="F99" s="361"/>
      <c r="G99" s="361"/>
      <c r="H99" s="361"/>
      <c r="I99" s="361"/>
      <c r="J99" s="361"/>
      <c r="K99" s="361"/>
      <c r="L99" s="361"/>
      <c r="M99" s="361"/>
      <c r="N99" s="361"/>
      <c r="O99" s="361"/>
      <c r="P99" s="361"/>
      <c r="Q99" s="361"/>
      <c r="R99" s="361"/>
      <c r="S99" s="361"/>
      <c r="T99" s="361"/>
      <c r="U99" s="361"/>
      <c r="V99" s="361"/>
      <c r="W99" s="361"/>
      <c r="X99" s="361"/>
      <c r="Y99" s="361"/>
      <c r="Z99" s="361"/>
      <c r="AA99" s="361"/>
      <c r="AB99" s="361"/>
      <c r="AC99" s="361"/>
      <c r="AD99" s="361"/>
      <c r="AE99" s="361"/>
      <c r="AF99" s="361"/>
      <c r="AG99" s="361"/>
      <c r="AH99" s="361"/>
      <c r="AI99" s="361"/>
      <c r="AJ99" s="361"/>
      <c r="AK99" s="361"/>
      <c r="AL99" s="361"/>
      <c r="AM99" s="361"/>
      <c r="AN99" s="361"/>
      <c r="AO99" s="361"/>
      <c r="AP99" s="361"/>
      <c r="AQ99" s="361"/>
      <c r="AR99" s="361"/>
      <c r="AS99" s="361"/>
      <c r="AT99" s="361"/>
      <c r="AU99" s="361"/>
      <c r="AV99" s="361"/>
      <c r="AW99" s="361"/>
      <c r="AX99" s="361"/>
      <c r="AY99" s="361"/>
      <c r="AZ99" s="361"/>
      <c r="BA99" s="361"/>
      <c r="BB99" s="361"/>
      <c r="BC99" s="361"/>
      <c r="BD99" s="361"/>
      <c r="BE99" s="361"/>
      <c r="BF99" s="361"/>
      <c r="BG99" s="361"/>
      <c r="BH99" s="361"/>
      <c r="BI99" s="361"/>
      <c r="BJ99" s="361"/>
      <c r="BK99" s="361"/>
      <c r="BL99" s="361"/>
      <c r="BM99" s="361"/>
      <c r="BN99" s="361"/>
      <c r="BO99" s="361"/>
      <c r="BP99" s="361"/>
      <c r="BQ99" s="361"/>
      <c r="BR99" s="361"/>
      <c r="BS99" s="361"/>
      <c r="BT99" s="361"/>
      <c r="BU99" s="361"/>
      <c r="BV99" s="361"/>
      <c r="BW99" s="361"/>
      <c r="BX99" s="361"/>
      <c r="BY99" s="361"/>
      <c r="BZ99" s="361"/>
      <c r="CA99" s="361"/>
      <c r="CB99" s="361"/>
      <c r="CC99" s="361"/>
      <c r="CD99" s="361"/>
      <c r="CE99" s="361"/>
      <c r="CF99" s="361"/>
      <c r="CG99" s="361"/>
      <c r="CH99" s="361"/>
      <c r="CI99" s="361"/>
      <c r="CJ99" s="361"/>
      <c r="CK99" s="361"/>
      <c r="CL99" s="243"/>
      <c r="CO99" s="2"/>
      <c r="CP99" s="2"/>
      <c r="CQ99" s="2"/>
      <c r="CR99" s="2"/>
      <c r="CS99" s="2"/>
      <c r="CT99" s="2"/>
      <c r="CU99" s="2"/>
      <c r="CV99" s="2"/>
      <c r="DM99" s="2"/>
      <c r="DN99" s="2"/>
      <c r="DO99" s="2"/>
      <c r="DP99" s="2"/>
      <c r="DQ99" s="2"/>
      <c r="DR99" s="2"/>
      <c r="DS99" s="2"/>
      <c r="DT99" s="2"/>
      <c r="DU99" s="2"/>
      <c r="DV99" s="2"/>
      <c r="DW99" s="2"/>
      <c r="DX99" s="2"/>
      <c r="DY99" s="2"/>
      <c r="DZ99" s="2"/>
      <c r="EA99" s="2"/>
      <c r="EB99" s="2"/>
      <c r="EC99" s="2"/>
      <c r="ED99" s="2"/>
      <c r="EE99" s="2"/>
      <c r="EF99" s="2"/>
      <c r="EG99" s="2"/>
      <c r="EH99" s="2"/>
      <c r="EI99" s="2"/>
      <c r="EJ99" s="2"/>
      <c r="GG99" s="166" t="str">
        <f>IF(OR(GE48=0,GE48=2,GE48=3),"",IF(HLOOKUP($GE$47,$GM$45:$GO$108,54,FALSE)=0,"",(HLOOKUP($GE$47,$GM$45:$GO$108,54,FALSE))))</f>
        <v/>
      </c>
      <c r="GH99" s="166"/>
      <c r="GI99" s="166"/>
      <c r="GK99" s="167"/>
      <c r="GL99" s="167" t="s">
        <v>70</v>
      </c>
      <c r="GM99" s="167"/>
      <c r="GN99" s="167"/>
      <c r="GO99" s="167">
        <v>54</v>
      </c>
      <c r="GP99" s="167"/>
      <c r="GQ99" s="167"/>
      <c r="GR99" s="167" t="s">
        <v>139</v>
      </c>
      <c r="GS99" s="167">
        <v>1951</v>
      </c>
    </row>
    <row r="100" spans="1:201" ht="6.6" customHeight="1" x14ac:dyDescent="0.15">
      <c r="A100" s="1"/>
      <c r="B100" s="360"/>
      <c r="C100" s="361"/>
      <c r="D100" s="361"/>
      <c r="E100" s="361"/>
      <c r="F100" s="361"/>
      <c r="G100" s="361"/>
      <c r="H100" s="361"/>
      <c r="I100" s="361"/>
      <c r="J100" s="361"/>
      <c r="K100" s="361"/>
      <c r="L100" s="361"/>
      <c r="M100" s="361"/>
      <c r="N100" s="361"/>
      <c r="O100" s="361"/>
      <c r="P100" s="361"/>
      <c r="Q100" s="361"/>
      <c r="R100" s="361"/>
      <c r="S100" s="361"/>
      <c r="T100" s="361"/>
      <c r="U100" s="361"/>
      <c r="V100" s="361"/>
      <c r="W100" s="361"/>
      <c r="X100" s="361"/>
      <c r="Y100" s="361"/>
      <c r="Z100" s="361"/>
      <c r="AA100" s="361"/>
      <c r="AB100" s="361"/>
      <c r="AC100" s="361"/>
      <c r="AD100" s="361"/>
      <c r="AE100" s="361"/>
      <c r="AF100" s="361"/>
      <c r="AG100" s="361"/>
      <c r="AH100" s="361"/>
      <c r="AI100" s="361"/>
      <c r="AJ100" s="361"/>
      <c r="AK100" s="361"/>
      <c r="AL100" s="361"/>
      <c r="AM100" s="361"/>
      <c r="AN100" s="361"/>
      <c r="AO100" s="361"/>
      <c r="AP100" s="361"/>
      <c r="AQ100" s="361"/>
      <c r="AR100" s="361"/>
      <c r="AS100" s="361"/>
      <c r="AT100" s="361"/>
      <c r="AU100" s="361"/>
      <c r="AV100" s="361"/>
      <c r="AW100" s="361"/>
      <c r="AX100" s="361"/>
      <c r="AY100" s="361"/>
      <c r="AZ100" s="361"/>
      <c r="BA100" s="361"/>
      <c r="BB100" s="361"/>
      <c r="BC100" s="361"/>
      <c r="BD100" s="361"/>
      <c r="BE100" s="361"/>
      <c r="BF100" s="361"/>
      <c r="BG100" s="361"/>
      <c r="BH100" s="361"/>
      <c r="BI100" s="361"/>
      <c r="BJ100" s="361"/>
      <c r="BK100" s="361"/>
      <c r="BL100" s="361"/>
      <c r="BM100" s="361"/>
      <c r="BN100" s="361"/>
      <c r="BO100" s="361"/>
      <c r="BP100" s="361"/>
      <c r="BQ100" s="361"/>
      <c r="BR100" s="361"/>
      <c r="BS100" s="361"/>
      <c r="BT100" s="361"/>
      <c r="BU100" s="361"/>
      <c r="BV100" s="361"/>
      <c r="BW100" s="361"/>
      <c r="BX100" s="361"/>
      <c r="BY100" s="361"/>
      <c r="BZ100" s="361"/>
      <c r="CA100" s="361"/>
      <c r="CB100" s="361"/>
      <c r="CC100" s="361"/>
      <c r="CD100" s="361"/>
      <c r="CE100" s="361"/>
      <c r="CF100" s="361"/>
      <c r="CG100" s="361"/>
      <c r="CH100" s="361"/>
      <c r="CI100" s="361"/>
      <c r="CJ100" s="361"/>
      <c r="CK100" s="361"/>
      <c r="CL100" s="243"/>
      <c r="CO100" s="2"/>
      <c r="CP100" s="2"/>
      <c r="CQ100" s="2"/>
      <c r="CR100" s="2"/>
      <c r="CS100" s="2"/>
      <c r="CT100" s="2"/>
      <c r="CU100" s="2"/>
      <c r="CV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GG100" s="166" t="str">
        <f>IF(OR(GE48=0,GE48=2,GE48=3),"",IF(HLOOKUP($GE$47,$GM$45:$GO$108,55,FALSE)=0,"",(HLOOKUP($GE$47,$GM$45:$GO$108,55,FALSE))))</f>
        <v/>
      </c>
      <c r="GH100" s="166"/>
      <c r="GI100" s="166"/>
      <c r="GK100" s="167"/>
      <c r="GL100" s="167" t="s">
        <v>70</v>
      </c>
      <c r="GM100" s="167"/>
      <c r="GN100" s="167"/>
      <c r="GO100" s="167">
        <v>55</v>
      </c>
      <c r="GP100" s="167"/>
      <c r="GQ100" s="167"/>
      <c r="GR100" s="167" t="s">
        <v>140</v>
      </c>
      <c r="GS100" s="167">
        <v>1952</v>
      </c>
    </row>
    <row r="101" spans="1:201" ht="6.6" customHeight="1" x14ac:dyDescent="0.15">
      <c r="A101" s="1"/>
      <c r="B101" s="360"/>
      <c r="C101" s="361"/>
      <c r="D101" s="361"/>
      <c r="E101" s="361"/>
      <c r="F101" s="361"/>
      <c r="G101" s="361"/>
      <c r="H101" s="361"/>
      <c r="I101" s="361"/>
      <c r="J101" s="361"/>
      <c r="K101" s="361"/>
      <c r="L101" s="361"/>
      <c r="M101" s="361"/>
      <c r="N101" s="361"/>
      <c r="O101" s="361"/>
      <c r="P101" s="361"/>
      <c r="Q101" s="361"/>
      <c r="R101" s="361"/>
      <c r="S101" s="361"/>
      <c r="T101" s="361"/>
      <c r="U101" s="361"/>
      <c r="V101" s="361"/>
      <c r="W101" s="361"/>
      <c r="X101" s="361"/>
      <c r="Y101" s="361"/>
      <c r="Z101" s="361"/>
      <c r="AA101" s="361"/>
      <c r="AB101" s="361"/>
      <c r="AC101" s="361"/>
      <c r="AD101" s="361"/>
      <c r="AE101" s="361"/>
      <c r="AF101" s="361"/>
      <c r="AG101" s="361"/>
      <c r="AH101" s="361"/>
      <c r="AI101" s="361"/>
      <c r="AJ101" s="361"/>
      <c r="AK101" s="361"/>
      <c r="AL101" s="361"/>
      <c r="AM101" s="361"/>
      <c r="AN101" s="361"/>
      <c r="AO101" s="361"/>
      <c r="AP101" s="361"/>
      <c r="AQ101" s="361"/>
      <c r="AR101" s="361"/>
      <c r="AS101" s="361"/>
      <c r="AT101" s="361"/>
      <c r="AU101" s="361"/>
      <c r="AV101" s="361"/>
      <c r="AW101" s="361"/>
      <c r="AX101" s="361"/>
      <c r="AY101" s="361"/>
      <c r="AZ101" s="361"/>
      <c r="BA101" s="361"/>
      <c r="BB101" s="361"/>
      <c r="BC101" s="361"/>
      <c r="BD101" s="361"/>
      <c r="BE101" s="361"/>
      <c r="BF101" s="361"/>
      <c r="BG101" s="361"/>
      <c r="BH101" s="361"/>
      <c r="BI101" s="361"/>
      <c r="BJ101" s="361"/>
      <c r="BK101" s="361"/>
      <c r="BL101" s="361"/>
      <c r="BM101" s="361"/>
      <c r="BN101" s="361"/>
      <c r="BO101" s="361"/>
      <c r="BP101" s="361"/>
      <c r="BQ101" s="361"/>
      <c r="BR101" s="361"/>
      <c r="BS101" s="361"/>
      <c r="BT101" s="361"/>
      <c r="BU101" s="361"/>
      <c r="BV101" s="361"/>
      <c r="BW101" s="361"/>
      <c r="BX101" s="361"/>
      <c r="BY101" s="361"/>
      <c r="BZ101" s="361"/>
      <c r="CA101" s="361"/>
      <c r="CB101" s="361"/>
      <c r="CC101" s="361"/>
      <c r="CD101" s="361"/>
      <c r="CE101" s="361"/>
      <c r="CF101" s="361"/>
      <c r="CG101" s="361"/>
      <c r="CH101" s="361"/>
      <c r="CI101" s="361"/>
      <c r="CJ101" s="361"/>
      <c r="CK101" s="361"/>
      <c r="CL101" s="243"/>
      <c r="CO101" s="2"/>
      <c r="CP101" s="2"/>
      <c r="CQ101" s="2"/>
      <c r="CR101" s="2"/>
      <c r="CS101" s="2"/>
      <c r="CT101" s="2"/>
      <c r="CU101" s="2"/>
      <c r="CV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GG101" s="166" t="str">
        <f>IF(OR(GE48=0,GE48=2,GE48=3),"",IF(HLOOKUP($GE$47,$GM$45:$GO$108,56,FALSE)=0,"",(HLOOKUP($GE$47,$GM$45:$GO$108,56,FALSE))))</f>
        <v/>
      </c>
      <c r="GH101" s="166"/>
      <c r="GI101" s="166"/>
      <c r="GK101" s="167"/>
      <c r="GL101" s="167" t="s">
        <v>70</v>
      </c>
      <c r="GM101" s="167"/>
      <c r="GN101" s="167"/>
      <c r="GO101" s="167">
        <v>56</v>
      </c>
      <c r="GP101" s="167"/>
      <c r="GQ101" s="167"/>
      <c r="GR101" s="167" t="s">
        <v>141</v>
      </c>
      <c r="GS101" s="167">
        <v>1953</v>
      </c>
    </row>
    <row r="102" spans="1:201" ht="6.6" customHeight="1" x14ac:dyDescent="0.15">
      <c r="A102" s="1"/>
      <c r="B102" s="362"/>
      <c r="C102" s="361"/>
      <c r="D102" s="361"/>
      <c r="E102" s="361"/>
      <c r="F102" s="361"/>
      <c r="G102" s="361"/>
      <c r="H102" s="361"/>
      <c r="I102" s="361"/>
      <c r="J102" s="361"/>
      <c r="K102" s="361"/>
      <c r="L102" s="361"/>
      <c r="M102" s="361"/>
      <c r="N102" s="361"/>
      <c r="O102" s="361"/>
      <c r="P102" s="361"/>
      <c r="Q102" s="361"/>
      <c r="R102" s="361"/>
      <c r="S102" s="361"/>
      <c r="T102" s="361"/>
      <c r="U102" s="361"/>
      <c r="V102" s="361"/>
      <c r="W102" s="361"/>
      <c r="X102" s="361"/>
      <c r="Y102" s="361"/>
      <c r="Z102" s="361"/>
      <c r="AA102" s="361"/>
      <c r="AB102" s="361"/>
      <c r="AC102" s="361"/>
      <c r="AD102" s="361"/>
      <c r="AE102" s="361"/>
      <c r="AF102" s="361"/>
      <c r="AG102" s="361"/>
      <c r="AH102" s="361"/>
      <c r="AI102" s="361"/>
      <c r="AJ102" s="361"/>
      <c r="AK102" s="361"/>
      <c r="AL102" s="361"/>
      <c r="AM102" s="361"/>
      <c r="AN102" s="361"/>
      <c r="AO102" s="361"/>
      <c r="AP102" s="361"/>
      <c r="AQ102" s="361"/>
      <c r="AR102" s="361"/>
      <c r="AS102" s="361"/>
      <c r="AT102" s="361"/>
      <c r="AU102" s="361"/>
      <c r="AV102" s="361"/>
      <c r="AW102" s="361"/>
      <c r="AX102" s="361"/>
      <c r="AY102" s="361"/>
      <c r="AZ102" s="361"/>
      <c r="BA102" s="361"/>
      <c r="BB102" s="361"/>
      <c r="BC102" s="361"/>
      <c r="BD102" s="361"/>
      <c r="BE102" s="361"/>
      <c r="BF102" s="361"/>
      <c r="BG102" s="361"/>
      <c r="BH102" s="361"/>
      <c r="BI102" s="361"/>
      <c r="BJ102" s="361"/>
      <c r="BK102" s="361"/>
      <c r="BL102" s="361"/>
      <c r="BM102" s="361"/>
      <c r="BN102" s="361"/>
      <c r="BO102" s="361"/>
      <c r="BP102" s="361"/>
      <c r="BQ102" s="361"/>
      <c r="BR102" s="361"/>
      <c r="BS102" s="361"/>
      <c r="BT102" s="361"/>
      <c r="BU102" s="361"/>
      <c r="BV102" s="361"/>
      <c r="BW102" s="361"/>
      <c r="BX102" s="361"/>
      <c r="BY102" s="361"/>
      <c r="BZ102" s="361"/>
      <c r="CA102" s="361"/>
      <c r="CB102" s="361"/>
      <c r="CC102" s="361"/>
      <c r="CD102" s="361"/>
      <c r="CE102" s="361"/>
      <c r="CF102" s="361"/>
      <c r="CG102" s="361"/>
      <c r="CH102" s="361"/>
      <c r="CI102" s="361"/>
      <c r="CJ102" s="361"/>
      <c r="CK102" s="361"/>
      <c r="CL102" s="363"/>
      <c r="CO102" s="2"/>
      <c r="CP102" s="2"/>
      <c r="CQ102" s="2"/>
      <c r="CR102" s="2"/>
      <c r="CS102" s="2"/>
      <c r="CT102" s="2"/>
      <c r="CU102" s="2"/>
      <c r="CV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GG102" s="166" t="str">
        <f>IF(OR(GE48=0,GE48=2,GE48=3),"",IF(HLOOKUP($GE$47,$GM$45:$GO$108,57,FALSE)=0,"",(HLOOKUP($GE$47,$GM$45:$GO$108,57,FALSE))))</f>
        <v/>
      </c>
      <c r="GH102" s="166"/>
      <c r="GI102" s="166"/>
      <c r="GK102" s="167"/>
      <c r="GL102" s="167" t="s">
        <v>70</v>
      </c>
      <c r="GM102" s="167"/>
      <c r="GN102" s="167"/>
      <c r="GO102" s="167">
        <v>57</v>
      </c>
      <c r="GP102" s="167"/>
      <c r="GQ102" s="167"/>
      <c r="GR102" s="167" t="s">
        <v>142</v>
      </c>
      <c r="GS102" s="167">
        <v>1954</v>
      </c>
    </row>
    <row r="103" spans="1:201" ht="6.6" customHeight="1" x14ac:dyDescent="0.15">
      <c r="A103" s="1"/>
      <c r="B103" s="364"/>
      <c r="C103" s="253"/>
      <c r="D103" s="253"/>
      <c r="E103" s="253"/>
      <c r="F103" s="253"/>
      <c r="G103" s="253"/>
      <c r="H103" s="253"/>
      <c r="I103" s="253"/>
      <c r="J103" s="253"/>
      <c r="K103" s="253"/>
      <c r="L103" s="253"/>
      <c r="M103" s="253"/>
      <c r="N103" s="253"/>
      <c r="O103" s="253"/>
      <c r="P103" s="253"/>
      <c r="Q103" s="253"/>
      <c r="R103" s="253"/>
      <c r="S103" s="253"/>
      <c r="T103" s="253"/>
      <c r="U103" s="253"/>
      <c r="V103" s="253"/>
      <c r="W103" s="253"/>
      <c r="X103" s="253"/>
      <c r="Y103" s="253"/>
      <c r="Z103" s="253"/>
      <c r="AA103" s="253"/>
      <c r="AB103" s="253"/>
      <c r="AC103" s="253"/>
      <c r="AD103" s="253"/>
      <c r="AE103" s="253"/>
      <c r="AF103" s="253"/>
      <c r="AG103" s="253"/>
      <c r="AH103" s="253"/>
      <c r="AI103" s="253"/>
      <c r="AJ103" s="253"/>
      <c r="AK103" s="253"/>
      <c r="AL103" s="253"/>
      <c r="AM103" s="253"/>
      <c r="AN103" s="253"/>
      <c r="AO103" s="253"/>
      <c r="AP103" s="253"/>
      <c r="AQ103" s="253"/>
      <c r="AR103" s="253"/>
      <c r="AS103" s="253"/>
      <c r="AT103" s="253"/>
      <c r="AU103" s="253"/>
      <c r="AV103" s="253"/>
      <c r="AW103" s="253"/>
      <c r="AX103" s="253"/>
      <c r="AY103" s="253"/>
      <c r="AZ103" s="253"/>
      <c r="BA103" s="253"/>
      <c r="BB103" s="253"/>
      <c r="BC103" s="253"/>
      <c r="BD103" s="253"/>
      <c r="BE103" s="253"/>
      <c r="BF103" s="253"/>
      <c r="BG103" s="253"/>
      <c r="BH103" s="253"/>
      <c r="BI103" s="253"/>
      <c r="BJ103" s="253"/>
      <c r="BK103" s="253"/>
      <c r="BL103" s="253"/>
      <c r="BM103" s="253"/>
      <c r="BN103" s="253"/>
      <c r="BO103" s="253"/>
      <c r="BP103" s="253"/>
      <c r="BQ103" s="253"/>
      <c r="BR103" s="253"/>
      <c r="BS103" s="222"/>
      <c r="BT103" s="222"/>
      <c r="BU103" s="222"/>
      <c r="BV103" s="222"/>
      <c r="BW103" s="222"/>
      <c r="BX103" s="222"/>
      <c r="BY103" s="222"/>
      <c r="BZ103" s="222"/>
      <c r="CA103" s="222"/>
      <c r="CB103" s="222"/>
      <c r="CC103" s="222"/>
      <c r="CD103" s="222"/>
      <c r="CE103" s="222"/>
      <c r="CF103" s="222"/>
      <c r="CG103" s="222"/>
      <c r="CH103" s="222"/>
      <c r="CI103" s="222"/>
      <c r="CJ103" s="222"/>
      <c r="CK103" s="222"/>
      <c r="CL103" s="365"/>
      <c r="CO103" s="2"/>
      <c r="CP103" s="2"/>
      <c r="CQ103" s="2"/>
      <c r="CR103" s="2"/>
      <c r="CS103" s="2"/>
      <c r="CT103" s="2"/>
      <c r="CU103" s="2"/>
      <c r="CV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GG103" s="166" t="str">
        <f>IF(OR(GE48=0,GE48=2,GE48=3),"",IF(HLOOKUP($GE$47,$GM$45:$GO$108,58,FALSE)=0,"",(HLOOKUP($GE$47,$GM$45:$GO$108,58,FALSE))))</f>
        <v/>
      </c>
      <c r="GH103" s="166"/>
      <c r="GI103" s="166"/>
      <c r="GK103" s="167"/>
      <c r="GL103" s="167" t="s">
        <v>70</v>
      </c>
      <c r="GM103" s="167"/>
      <c r="GN103" s="167"/>
      <c r="GO103" s="167">
        <v>58</v>
      </c>
      <c r="GP103" s="167"/>
      <c r="GQ103" s="167"/>
      <c r="GR103" s="167" t="s">
        <v>143</v>
      </c>
      <c r="GS103" s="167">
        <v>1955</v>
      </c>
    </row>
    <row r="104" spans="1:201" ht="6.6" customHeight="1" x14ac:dyDescent="0.15">
      <c r="A104" s="1"/>
      <c r="B104" s="197"/>
      <c r="C104" s="197"/>
      <c r="D104" s="197"/>
      <c r="E104" s="197"/>
      <c r="F104" s="197"/>
      <c r="G104" s="197"/>
      <c r="H104" s="197"/>
      <c r="I104" s="197"/>
      <c r="J104" s="197"/>
      <c r="K104" s="197"/>
      <c r="L104" s="197"/>
      <c r="M104" s="197"/>
      <c r="N104" s="197"/>
      <c r="O104" s="197"/>
      <c r="P104" s="197"/>
      <c r="Q104" s="197"/>
      <c r="R104" s="197"/>
      <c r="S104" s="197"/>
      <c r="T104" s="197"/>
      <c r="U104" s="197"/>
      <c r="V104" s="197"/>
      <c r="W104" s="197"/>
      <c r="X104" s="197"/>
      <c r="Y104" s="197"/>
      <c r="Z104" s="197"/>
      <c r="AA104" s="197"/>
      <c r="AB104" s="197"/>
      <c r="AC104" s="197"/>
      <c r="AD104" s="197"/>
      <c r="AE104" s="197"/>
      <c r="AF104" s="197"/>
      <c r="AG104" s="197"/>
      <c r="AH104" s="197"/>
      <c r="AI104" s="197"/>
      <c r="AJ104" s="197"/>
      <c r="AK104" s="197"/>
      <c r="AL104" s="197"/>
      <c r="AM104" s="197"/>
      <c r="AN104" s="197"/>
      <c r="AO104" s="197"/>
      <c r="AP104" s="197"/>
      <c r="AQ104" s="197"/>
      <c r="AR104" s="197"/>
      <c r="AS104" s="197"/>
      <c r="AT104" s="197"/>
      <c r="AU104" s="197"/>
      <c r="AV104" s="197"/>
      <c r="AW104" s="197"/>
      <c r="AX104" s="197"/>
      <c r="AY104" s="197"/>
      <c r="AZ104" s="197"/>
      <c r="BA104" s="197"/>
      <c r="BB104" s="197"/>
      <c r="BC104" s="197"/>
      <c r="BD104" s="197"/>
      <c r="BE104" s="197"/>
      <c r="BF104" s="197"/>
      <c r="BG104" s="197"/>
      <c r="BH104" s="197"/>
      <c r="BI104" s="197"/>
      <c r="BJ104" s="197"/>
      <c r="BK104" s="197"/>
      <c r="BL104" s="197"/>
      <c r="BM104" s="197"/>
      <c r="BN104" s="197"/>
      <c r="BO104" s="197"/>
      <c r="BP104" s="197"/>
      <c r="BQ104" s="197"/>
      <c r="BR104" s="197"/>
      <c r="BS104" s="107"/>
      <c r="BT104" s="107"/>
      <c r="BU104" s="107"/>
      <c r="BV104" s="107"/>
      <c r="BW104" s="107"/>
      <c r="BX104" s="107"/>
      <c r="BY104" s="107"/>
      <c r="BZ104" s="107"/>
      <c r="CA104" s="107"/>
      <c r="CB104" s="107"/>
      <c r="CC104" s="107"/>
      <c r="CD104" s="107"/>
      <c r="CE104" s="107"/>
      <c r="CF104" s="107"/>
      <c r="CG104" s="107"/>
      <c r="CH104" s="107"/>
      <c r="CI104" s="107"/>
      <c r="CJ104" s="107"/>
      <c r="CK104" s="107"/>
      <c r="CL104" s="31"/>
      <c r="CO104" s="2"/>
      <c r="CP104" s="2"/>
      <c r="CQ104" s="2"/>
      <c r="CR104" s="2"/>
      <c r="CS104" s="2"/>
      <c r="CT104" s="2"/>
      <c r="CU104" s="2"/>
      <c r="CV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GG104" s="166" t="str">
        <f>IF(OR(GE48=0,GE48=2,GE48=3),"",IF(HLOOKUP($GE$47,$GM$45:$GO$108,59,FALSE)=0,"",(HLOOKUP($GE$47,$GM$45:$GO$108,59,FALSE))))</f>
        <v/>
      </c>
      <c r="GH104" s="166"/>
      <c r="GI104" s="166"/>
      <c r="GK104" s="167"/>
      <c r="GL104" s="167" t="s">
        <v>70</v>
      </c>
      <c r="GM104" s="167"/>
      <c r="GN104" s="167"/>
      <c r="GO104" s="167">
        <v>59</v>
      </c>
      <c r="GP104" s="167"/>
      <c r="GQ104" s="167"/>
      <c r="GR104" s="167" t="s">
        <v>144</v>
      </c>
      <c r="GS104" s="167">
        <v>1956</v>
      </c>
    </row>
    <row r="105" spans="1:201" ht="6.6" customHeight="1" x14ac:dyDescent="0.15">
      <c r="A105" s="1"/>
      <c r="B105" s="139" t="s">
        <v>145</v>
      </c>
      <c r="C105" s="139"/>
      <c r="D105" s="139"/>
      <c r="E105" s="139"/>
      <c r="F105" s="139"/>
      <c r="G105" s="139"/>
      <c r="H105" s="139"/>
      <c r="I105" s="139"/>
      <c r="J105" s="139"/>
      <c r="K105" s="139"/>
      <c r="L105" s="197"/>
      <c r="M105" s="197"/>
      <c r="N105" s="197"/>
      <c r="O105" s="197"/>
      <c r="P105" s="197"/>
      <c r="Q105" s="197"/>
      <c r="R105" s="197"/>
      <c r="S105" s="197"/>
      <c r="T105" s="197"/>
      <c r="U105" s="197"/>
      <c r="V105" s="197"/>
      <c r="W105" s="197"/>
      <c r="X105" s="197"/>
      <c r="Y105" s="197"/>
      <c r="Z105" s="197"/>
      <c r="AA105" s="197"/>
      <c r="AB105" s="197"/>
      <c r="AC105" s="197"/>
      <c r="AD105" s="197"/>
      <c r="AE105" s="197"/>
      <c r="AF105" s="197"/>
      <c r="AG105" s="197"/>
      <c r="AH105" s="197"/>
      <c r="AI105" s="197"/>
      <c r="AJ105" s="197"/>
      <c r="AK105" s="197"/>
      <c r="AL105" s="197"/>
      <c r="AM105" s="197"/>
      <c r="AN105" s="197"/>
      <c r="AO105" s="197"/>
      <c r="AP105" s="197"/>
      <c r="AQ105" s="197"/>
      <c r="AR105" s="197"/>
      <c r="AS105" s="197"/>
      <c r="AT105" s="197"/>
      <c r="AU105" s="197"/>
      <c r="AV105" s="197"/>
      <c r="AW105" s="197"/>
      <c r="AX105" s="197"/>
      <c r="AY105" s="197"/>
      <c r="AZ105" s="197"/>
      <c r="BA105" s="197"/>
      <c r="BB105" s="197"/>
      <c r="BC105" s="197"/>
      <c r="BD105" s="197"/>
      <c r="BE105" s="197"/>
      <c r="BF105" s="197"/>
      <c r="BG105" s="197"/>
      <c r="BH105" s="197"/>
      <c r="BI105" s="197"/>
      <c r="BJ105" s="197"/>
      <c r="BK105" s="197"/>
      <c r="BL105" s="197"/>
      <c r="BM105" s="197"/>
      <c r="BN105" s="197"/>
      <c r="BO105" s="197"/>
      <c r="BP105" s="197"/>
      <c r="BQ105" s="197"/>
      <c r="BR105" s="197"/>
      <c r="BS105" s="107"/>
      <c r="BT105" s="107"/>
      <c r="BU105" s="107"/>
      <c r="BV105" s="107"/>
      <c r="BW105" s="107"/>
      <c r="BX105" s="107"/>
      <c r="BY105" s="107"/>
      <c r="BZ105" s="107"/>
      <c r="CA105" s="107"/>
      <c r="CB105" s="107"/>
      <c r="CC105" s="107"/>
      <c r="CD105" s="107"/>
      <c r="CE105" s="107"/>
      <c r="CF105" s="107"/>
      <c r="CG105" s="107"/>
      <c r="CH105" s="107"/>
      <c r="CI105" s="107"/>
      <c r="CJ105" s="107"/>
      <c r="CK105" s="107"/>
      <c r="CL105" s="31"/>
      <c r="CO105" s="2"/>
      <c r="CP105" s="2"/>
      <c r="CQ105" s="2"/>
      <c r="CR105" s="2"/>
      <c r="CS105" s="2"/>
      <c r="CT105" s="2"/>
      <c r="CU105" s="2"/>
      <c r="CV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GG105" s="166" t="str">
        <f>IF(OR(GE48=0,GE48=2,GE48=3),"",IF(HLOOKUP($GE$47,$GM$45:$GO$108,60,FALSE)=0,"",(HLOOKUP($GE$47,$GM$45:$GO$108,60,FALSE))))</f>
        <v/>
      </c>
      <c r="GH105" s="166"/>
      <c r="GI105" s="166"/>
      <c r="GK105" s="167"/>
      <c r="GL105" s="167" t="s">
        <v>70</v>
      </c>
      <c r="GM105" s="167"/>
      <c r="GN105" s="167"/>
      <c r="GO105" s="167">
        <v>60</v>
      </c>
      <c r="GP105" s="167"/>
      <c r="GQ105" s="167"/>
      <c r="GR105" s="167" t="s">
        <v>146</v>
      </c>
      <c r="GS105" s="167">
        <v>1957</v>
      </c>
    </row>
    <row r="106" spans="1:201" ht="6" customHeight="1" x14ac:dyDescent="0.15">
      <c r="A106" s="1"/>
      <c r="B106" s="149"/>
      <c r="C106" s="149"/>
      <c r="D106" s="149"/>
      <c r="E106" s="149"/>
      <c r="F106" s="149"/>
      <c r="G106" s="149"/>
      <c r="H106" s="149"/>
      <c r="I106" s="149"/>
      <c r="J106" s="149"/>
      <c r="K106" s="149"/>
      <c r="L106" s="197"/>
      <c r="M106" s="197"/>
      <c r="N106" s="197"/>
      <c r="O106" s="197"/>
      <c r="P106" s="197"/>
      <c r="Q106" s="197"/>
      <c r="R106" s="197"/>
      <c r="S106" s="197"/>
      <c r="T106" s="197"/>
      <c r="U106" s="197"/>
      <c r="V106" s="197"/>
      <c r="W106" s="197"/>
      <c r="X106" s="197"/>
      <c r="Y106" s="197"/>
      <c r="Z106" s="197"/>
      <c r="AA106" s="197"/>
      <c r="AB106" s="197"/>
      <c r="AC106" s="197"/>
      <c r="AD106" s="197"/>
      <c r="AE106" s="197"/>
      <c r="AF106" s="197"/>
      <c r="AG106" s="197"/>
      <c r="AH106" s="197"/>
      <c r="AI106" s="197"/>
      <c r="AJ106" s="197"/>
      <c r="AK106" s="197"/>
      <c r="AL106" s="197"/>
      <c r="AM106" s="197"/>
      <c r="AN106" s="197"/>
      <c r="AO106" s="197"/>
      <c r="AP106" s="197"/>
      <c r="AQ106" s="197"/>
      <c r="AR106" s="197"/>
      <c r="AS106" s="197"/>
      <c r="AT106" s="197"/>
      <c r="AU106" s="197"/>
      <c r="AV106" s="197"/>
      <c r="AW106" s="197"/>
      <c r="AX106" s="197"/>
      <c r="AY106" s="197"/>
      <c r="AZ106" s="197"/>
      <c r="BA106" s="197"/>
      <c r="BB106" s="197"/>
      <c r="BC106" s="197"/>
      <c r="BD106" s="197"/>
      <c r="BE106" s="197"/>
      <c r="BF106" s="197"/>
      <c r="BG106" s="197"/>
      <c r="BH106" s="197"/>
      <c r="BI106" s="197"/>
      <c r="BJ106" s="197"/>
      <c r="BK106" s="197"/>
      <c r="BL106" s="197"/>
      <c r="BM106" s="197"/>
      <c r="BN106" s="197"/>
      <c r="BO106" s="197"/>
      <c r="BP106" s="197"/>
      <c r="BQ106" s="197"/>
      <c r="BR106" s="197"/>
      <c r="BS106" s="366"/>
      <c r="BT106" s="366"/>
      <c r="BU106" s="366"/>
      <c r="BV106" s="366"/>
      <c r="BW106" s="366"/>
      <c r="BX106" s="366"/>
      <c r="BY106" s="366"/>
      <c r="BZ106" s="366"/>
      <c r="CA106" s="366"/>
      <c r="CB106" s="366"/>
      <c r="CC106" s="366"/>
      <c r="CD106" s="366"/>
      <c r="CE106" s="366"/>
      <c r="CF106" s="366"/>
      <c r="CG106" s="366"/>
      <c r="CH106" s="366"/>
      <c r="CI106" s="366"/>
      <c r="CJ106" s="366"/>
      <c r="CK106" s="366"/>
      <c r="CL106" s="12"/>
      <c r="CO106" s="2"/>
      <c r="CP106" s="2"/>
      <c r="CQ106" s="2"/>
      <c r="CR106" s="2"/>
      <c r="CS106" s="2"/>
      <c r="CT106" s="2"/>
      <c r="CU106" s="2"/>
      <c r="CV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GG106" s="166" t="str">
        <f>IF(OR(GE48=0,GE48=2,GE48=3),"",IF(HLOOKUP($GE$47,$GM$45:$GO$108,61,FALSE)=0,"",(HLOOKUP($GE$47,$GM$45:$GO$108,61,FALSE))))</f>
        <v/>
      </c>
      <c r="GH106" s="166"/>
      <c r="GI106" s="166"/>
      <c r="GK106" s="167"/>
      <c r="GL106" s="167" t="s">
        <v>70</v>
      </c>
      <c r="GM106" s="167"/>
      <c r="GN106" s="167"/>
      <c r="GO106" s="167">
        <v>61</v>
      </c>
      <c r="GP106" s="167"/>
      <c r="GQ106" s="167"/>
      <c r="GR106" s="167" t="s">
        <v>147</v>
      </c>
      <c r="GS106" s="167">
        <v>1958</v>
      </c>
    </row>
    <row r="107" spans="1:201" ht="6.6" customHeight="1" x14ac:dyDescent="0.15">
      <c r="A107" s="1"/>
      <c r="B107" s="367"/>
      <c r="C107" s="367"/>
      <c r="D107" s="367"/>
      <c r="E107" s="367"/>
      <c r="F107" s="367" t="s">
        <v>148</v>
      </c>
      <c r="G107" s="367"/>
      <c r="H107" s="367"/>
      <c r="I107" s="367"/>
      <c r="J107" s="367"/>
      <c r="K107" s="367"/>
      <c r="L107" s="367"/>
      <c r="M107" s="367"/>
      <c r="N107" s="367"/>
      <c r="O107" s="367"/>
      <c r="P107" s="367"/>
      <c r="Q107" s="367"/>
      <c r="R107" s="367"/>
      <c r="S107" s="367"/>
      <c r="T107" s="367"/>
      <c r="U107" s="367"/>
      <c r="V107" s="367"/>
      <c r="W107" s="367"/>
      <c r="X107" s="367"/>
      <c r="Y107" s="367"/>
      <c r="Z107" s="367"/>
      <c r="AA107" s="367"/>
      <c r="AB107" s="367"/>
      <c r="AC107" s="367"/>
      <c r="AD107" s="367"/>
      <c r="AE107" s="367"/>
      <c r="AF107" s="367"/>
      <c r="AG107" s="367"/>
      <c r="AH107" s="367"/>
      <c r="AI107" s="367"/>
      <c r="AJ107" s="367"/>
      <c r="AK107" s="367"/>
      <c r="AL107" s="367"/>
      <c r="AM107" s="367"/>
      <c r="AN107" s="367"/>
      <c r="AO107" s="367"/>
      <c r="AP107" s="367"/>
      <c r="AQ107" s="367"/>
      <c r="AR107" s="367"/>
      <c r="AS107" s="368"/>
      <c r="AT107" s="369" t="s">
        <v>149</v>
      </c>
      <c r="AU107" s="367"/>
      <c r="AV107" s="367"/>
      <c r="AW107" s="367"/>
      <c r="AX107" s="367"/>
      <c r="AY107" s="367"/>
      <c r="AZ107" s="367"/>
      <c r="BA107" s="367"/>
      <c r="BB107" s="367"/>
      <c r="BC107" s="367"/>
      <c r="BD107" s="367"/>
      <c r="BE107" s="367"/>
      <c r="BF107" s="367"/>
      <c r="BG107" s="367"/>
      <c r="BH107" s="367"/>
      <c r="BI107" s="367"/>
      <c r="BJ107" s="367"/>
      <c r="BK107" s="367"/>
      <c r="BL107" s="367"/>
      <c r="BM107" s="367"/>
      <c r="BN107" s="367"/>
      <c r="BO107" s="367"/>
      <c r="BP107" s="367"/>
      <c r="BQ107" s="367"/>
      <c r="BR107" s="367"/>
      <c r="BS107" s="367"/>
      <c r="BT107" s="367"/>
      <c r="BU107" s="367"/>
      <c r="BV107" s="367"/>
      <c r="BW107" s="367"/>
      <c r="BX107" s="367"/>
      <c r="BY107" s="367"/>
      <c r="BZ107" s="367"/>
      <c r="CA107" s="367"/>
      <c r="CB107" s="367"/>
      <c r="CC107" s="367"/>
      <c r="CD107" s="367"/>
      <c r="CE107" s="367"/>
      <c r="CF107" s="367"/>
      <c r="CG107" s="367"/>
      <c r="CH107" s="367"/>
      <c r="CI107" s="367"/>
      <c r="CJ107" s="367"/>
      <c r="CK107" s="367"/>
      <c r="CL107" s="367"/>
      <c r="CO107" s="2"/>
      <c r="CP107" s="2"/>
      <c r="CQ107" s="2"/>
      <c r="CR107" s="2"/>
      <c r="CS107" s="2"/>
      <c r="CT107" s="2"/>
      <c r="CU107" s="2"/>
      <c r="CV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GG107" s="166" t="str">
        <f>IF(OR(GE48=0,GE48=2,GE48=3),"",IF(HLOOKUP($GE$47,$GM$45:$GO$108,62,FALSE)=0,"",(HLOOKUP($GE$47,$GM$45:$GO$108,62,FALSE))))</f>
        <v/>
      </c>
      <c r="GH107" s="166"/>
      <c r="GI107" s="166"/>
      <c r="GK107" s="167"/>
      <c r="GL107" s="167" t="s">
        <v>70</v>
      </c>
      <c r="GM107" s="167"/>
      <c r="GN107" s="167"/>
      <c r="GO107" s="167">
        <v>62</v>
      </c>
      <c r="GP107" s="167"/>
      <c r="GQ107" s="167"/>
      <c r="GR107" s="167" t="s">
        <v>150</v>
      </c>
      <c r="GS107" s="167">
        <v>1959</v>
      </c>
    </row>
    <row r="108" spans="1:201" ht="6.6" customHeight="1" x14ac:dyDescent="0.15">
      <c r="A108" s="1"/>
      <c r="B108" s="367"/>
      <c r="C108" s="367"/>
      <c r="D108" s="367"/>
      <c r="E108" s="367"/>
      <c r="F108" s="367"/>
      <c r="G108" s="367"/>
      <c r="H108" s="367"/>
      <c r="I108" s="367"/>
      <c r="J108" s="367"/>
      <c r="K108" s="367"/>
      <c r="L108" s="367"/>
      <c r="M108" s="367"/>
      <c r="N108" s="367"/>
      <c r="O108" s="367"/>
      <c r="P108" s="367"/>
      <c r="Q108" s="367"/>
      <c r="R108" s="367"/>
      <c r="S108" s="367"/>
      <c r="T108" s="367"/>
      <c r="U108" s="367"/>
      <c r="V108" s="367"/>
      <c r="W108" s="367"/>
      <c r="X108" s="367"/>
      <c r="Y108" s="367"/>
      <c r="Z108" s="367"/>
      <c r="AA108" s="367"/>
      <c r="AB108" s="367"/>
      <c r="AC108" s="367"/>
      <c r="AD108" s="367"/>
      <c r="AE108" s="367"/>
      <c r="AF108" s="367"/>
      <c r="AG108" s="367"/>
      <c r="AH108" s="367"/>
      <c r="AI108" s="367"/>
      <c r="AJ108" s="367"/>
      <c r="AK108" s="367"/>
      <c r="AL108" s="367"/>
      <c r="AM108" s="367"/>
      <c r="AN108" s="367"/>
      <c r="AO108" s="367"/>
      <c r="AP108" s="367"/>
      <c r="AQ108" s="367"/>
      <c r="AR108" s="367"/>
      <c r="AS108" s="368"/>
      <c r="AT108" s="369"/>
      <c r="AU108" s="367"/>
      <c r="AV108" s="367"/>
      <c r="AW108" s="367"/>
      <c r="AX108" s="367"/>
      <c r="AY108" s="367"/>
      <c r="AZ108" s="367"/>
      <c r="BA108" s="367"/>
      <c r="BB108" s="367"/>
      <c r="BC108" s="367"/>
      <c r="BD108" s="367"/>
      <c r="BE108" s="367"/>
      <c r="BF108" s="367"/>
      <c r="BG108" s="367"/>
      <c r="BH108" s="367"/>
      <c r="BI108" s="367"/>
      <c r="BJ108" s="367"/>
      <c r="BK108" s="367"/>
      <c r="BL108" s="367"/>
      <c r="BM108" s="367"/>
      <c r="BN108" s="367"/>
      <c r="BO108" s="367"/>
      <c r="BP108" s="367"/>
      <c r="BQ108" s="367"/>
      <c r="BR108" s="367"/>
      <c r="BS108" s="367"/>
      <c r="BT108" s="367"/>
      <c r="BU108" s="367"/>
      <c r="BV108" s="367"/>
      <c r="BW108" s="367"/>
      <c r="BX108" s="367"/>
      <c r="BY108" s="367"/>
      <c r="BZ108" s="367"/>
      <c r="CA108" s="367"/>
      <c r="CB108" s="367"/>
      <c r="CC108" s="367"/>
      <c r="CD108" s="367"/>
      <c r="CE108" s="367"/>
      <c r="CF108" s="367"/>
      <c r="CG108" s="367"/>
      <c r="CH108" s="367"/>
      <c r="CI108" s="367"/>
      <c r="CJ108" s="367"/>
      <c r="CK108" s="367"/>
      <c r="CL108" s="367"/>
      <c r="CO108" s="2"/>
      <c r="CP108" s="2"/>
      <c r="CQ108" s="2"/>
      <c r="CR108" s="2"/>
      <c r="CS108" s="2"/>
      <c r="CT108" s="2"/>
      <c r="CU108" s="2"/>
      <c r="CV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GG108" s="166" t="str">
        <f>IF(OR(GE48=0,GE48=2,GE48=3),"",IF(HLOOKUP($GE$47,$GM$45:$GO$111,63,FALSE)=0,"",(HLOOKUP($GE$47,$GM$45:$GO$108,63,FALSE))))</f>
        <v/>
      </c>
      <c r="GH108" s="166"/>
      <c r="GI108" s="166"/>
      <c r="GK108" s="167"/>
      <c r="GL108" s="167" t="s">
        <v>70</v>
      </c>
      <c r="GM108" s="167"/>
      <c r="GN108" s="167"/>
      <c r="GO108" s="167">
        <v>63</v>
      </c>
      <c r="GP108" s="167"/>
      <c r="GQ108" s="167"/>
      <c r="GR108" s="167" t="s">
        <v>151</v>
      </c>
      <c r="GS108" s="167">
        <v>1960</v>
      </c>
    </row>
    <row r="109" spans="1:201" ht="6.6" customHeight="1" x14ac:dyDescent="0.15">
      <c r="A109" s="1"/>
      <c r="B109" s="367"/>
      <c r="C109" s="367"/>
      <c r="D109" s="367"/>
      <c r="E109" s="367"/>
      <c r="F109" s="367"/>
      <c r="G109" s="367"/>
      <c r="H109" s="367"/>
      <c r="I109" s="367"/>
      <c r="J109" s="367"/>
      <c r="K109" s="367"/>
      <c r="L109" s="367"/>
      <c r="M109" s="367"/>
      <c r="N109" s="367"/>
      <c r="O109" s="367"/>
      <c r="P109" s="367"/>
      <c r="Q109" s="367"/>
      <c r="R109" s="367"/>
      <c r="S109" s="367"/>
      <c r="T109" s="367"/>
      <c r="U109" s="367"/>
      <c r="V109" s="367"/>
      <c r="W109" s="367"/>
      <c r="X109" s="367"/>
      <c r="Y109" s="367"/>
      <c r="Z109" s="367"/>
      <c r="AA109" s="367"/>
      <c r="AB109" s="367"/>
      <c r="AC109" s="367"/>
      <c r="AD109" s="367"/>
      <c r="AE109" s="367"/>
      <c r="AF109" s="367"/>
      <c r="AG109" s="367"/>
      <c r="AH109" s="367"/>
      <c r="AI109" s="367"/>
      <c r="AJ109" s="367"/>
      <c r="AK109" s="367"/>
      <c r="AL109" s="367"/>
      <c r="AM109" s="367"/>
      <c r="AN109" s="367"/>
      <c r="AO109" s="367"/>
      <c r="AP109" s="367"/>
      <c r="AQ109" s="367"/>
      <c r="AR109" s="367"/>
      <c r="AS109" s="368"/>
      <c r="AT109" s="369"/>
      <c r="AU109" s="367"/>
      <c r="AV109" s="367"/>
      <c r="AW109" s="367"/>
      <c r="AX109" s="367"/>
      <c r="AY109" s="367"/>
      <c r="AZ109" s="367"/>
      <c r="BA109" s="367"/>
      <c r="BB109" s="367"/>
      <c r="BC109" s="367"/>
      <c r="BD109" s="367"/>
      <c r="BE109" s="367"/>
      <c r="BF109" s="367"/>
      <c r="BG109" s="367"/>
      <c r="BH109" s="367"/>
      <c r="BI109" s="367"/>
      <c r="BJ109" s="367"/>
      <c r="BK109" s="367"/>
      <c r="BL109" s="367"/>
      <c r="BM109" s="367"/>
      <c r="BN109" s="367"/>
      <c r="BO109" s="367"/>
      <c r="BP109" s="367"/>
      <c r="BQ109" s="367"/>
      <c r="BR109" s="367"/>
      <c r="BS109" s="367"/>
      <c r="BT109" s="367"/>
      <c r="BU109" s="367"/>
      <c r="BV109" s="367"/>
      <c r="BW109" s="367"/>
      <c r="BX109" s="367"/>
      <c r="BY109" s="367"/>
      <c r="BZ109" s="367"/>
      <c r="CA109" s="367"/>
      <c r="CB109" s="367"/>
      <c r="CC109" s="367"/>
      <c r="CD109" s="367"/>
      <c r="CE109" s="367"/>
      <c r="CF109" s="367"/>
      <c r="CG109" s="367"/>
      <c r="CH109" s="367"/>
      <c r="CI109" s="367"/>
      <c r="CJ109" s="367"/>
      <c r="CK109" s="367"/>
      <c r="CL109" s="367"/>
      <c r="CO109" s="2"/>
      <c r="CP109" s="2"/>
      <c r="CQ109" s="2"/>
      <c r="CR109" s="2"/>
      <c r="CS109" s="2"/>
      <c r="CT109" s="2"/>
      <c r="CU109" s="2"/>
      <c r="CV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GG109" s="166" t="str">
        <f>IF(OR(GE48=0,GE48=2,GE48=3),"",IF(HLOOKUP($GE$47,$GM$45:$GO$111,64,FALSE)=0,"",(HLOOKUP($GE$47,$GM$45:$GO$111,64,FALSE))))</f>
        <v/>
      </c>
      <c r="GH109" s="166"/>
      <c r="GI109" s="166"/>
      <c r="GK109" s="167"/>
      <c r="GL109" s="167" t="s">
        <v>70</v>
      </c>
      <c r="GM109" s="167"/>
      <c r="GN109" s="167"/>
      <c r="GO109" s="167">
        <v>64</v>
      </c>
      <c r="GP109" s="167"/>
      <c r="GQ109" s="167"/>
      <c r="GR109" s="167" t="s">
        <v>152</v>
      </c>
      <c r="GS109" s="167">
        <v>1961</v>
      </c>
    </row>
    <row r="110" spans="1:201" ht="6.6" customHeight="1" x14ac:dyDescent="0.15">
      <c r="A110" s="1"/>
      <c r="B110" s="367" t="s">
        <v>153</v>
      </c>
      <c r="C110" s="367"/>
      <c r="D110" s="367"/>
      <c r="E110" s="367"/>
      <c r="F110" s="370"/>
      <c r="G110" s="370"/>
      <c r="H110" s="370"/>
      <c r="I110" s="370"/>
      <c r="J110" s="370"/>
      <c r="K110" s="370"/>
      <c r="L110" s="370"/>
      <c r="M110" s="370"/>
      <c r="N110" s="370"/>
      <c r="O110" s="370"/>
      <c r="P110" s="370"/>
      <c r="Q110" s="370"/>
      <c r="R110" s="370"/>
      <c r="S110" s="370"/>
      <c r="T110" s="370"/>
      <c r="U110" s="370"/>
      <c r="V110" s="370"/>
      <c r="W110" s="370"/>
      <c r="X110" s="370"/>
      <c r="Y110" s="370"/>
      <c r="Z110" s="370"/>
      <c r="AA110" s="370"/>
      <c r="AB110" s="370"/>
      <c r="AC110" s="370"/>
      <c r="AD110" s="370"/>
      <c r="AE110" s="370"/>
      <c r="AF110" s="370"/>
      <c r="AG110" s="370"/>
      <c r="AH110" s="370"/>
      <c r="AI110" s="370"/>
      <c r="AJ110" s="370"/>
      <c r="AK110" s="370"/>
      <c r="AL110" s="370"/>
      <c r="AM110" s="370"/>
      <c r="AN110" s="370"/>
      <c r="AO110" s="370"/>
      <c r="AP110" s="370"/>
      <c r="AQ110" s="370"/>
      <c r="AR110" s="370"/>
      <c r="AS110" s="371"/>
      <c r="AT110" s="372"/>
      <c r="AU110" s="370"/>
      <c r="AV110" s="370"/>
      <c r="AW110" s="370"/>
      <c r="AX110" s="370"/>
      <c r="AY110" s="370"/>
      <c r="AZ110" s="370"/>
      <c r="BA110" s="370"/>
      <c r="BB110" s="370"/>
      <c r="BC110" s="370"/>
      <c r="BD110" s="370"/>
      <c r="BE110" s="370"/>
      <c r="BF110" s="370"/>
      <c r="BG110" s="370"/>
      <c r="BH110" s="370"/>
      <c r="BI110" s="370"/>
      <c r="BJ110" s="370"/>
      <c r="BK110" s="370"/>
      <c r="BL110" s="370"/>
      <c r="BM110" s="370"/>
      <c r="BN110" s="370"/>
      <c r="BO110" s="370"/>
      <c r="BP110" s="370"/>
      <c r="BQ110" s="370"/>
      <c r="BR110" s="370"/>
      <c r="BS110" s="370"/>
      <c r="BT110" s="370"/>
      <c r="BU110" s="370"/>
      <c r="BV110" s="370"/>
      <c r="BW110" s="370"/>
      <c r="BX110" s="370"/>
      <c r="BY110" s="370"/>
      <c r="BZ110" s="370"/>
      <c r="CA110" s="370"/>
      <c r="CB110" s="370"/>
      <c r="CC110" s="370"/>
      <c r="CD110" s="370"/>
      <c r="CE110" s="370"/>
      <c r="CF110" s="370"/>
      <c r="CG110" s="370"/>
      <c r="CH110" s="370"/>
      <c r="CI110" s="370"/>
      <c r="CJ110" s="370"/>
      <c r="CK110" s="370"/>
      <c r="CL110" s="370"/>
      <c r="CO110" s="2"/>
      <c r="CP110" s="2"/>
      <c r="CQ110" s="2"/>
      <c r="CR110" s="2"/>
      <c r="CS110" s="2"/>
      <c r="CT110" s="2"/>
      <c r="CU110" s="2"/>
      <c r="CV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GG110" s="166" t="str">
        <f>IF(OR(GE48=0,GE48=2,GE48=3),"",IF(HLOOKUP($GE$47,$GM$45:$GO$111,65,FALSE)=0,"",(HLOOKUP($GE$47,$GM$45:$GO$111,65,FALSE))))</f>
        <v/>
      </c>
      <c r="GH110" s="166"/>
      <c r="GI110" s="166"/>
      <c r="GK110" s="167"/>
      <c r="GL110" s="167"/>
      <c r="GM110" s="167"/>
      <c r="GN110" s="167"/>
      <c r="GO110" s="167"/>
      <c r="GP110" s="167"/>
      <c r="GQ110" s="167"/>
      <c r="GR110" s="167" t="s">
        <v>154</v>
      </c>
      <c r="GS110" s="167">
        <v>1962</v>
      </c>
    </row>
    <row r="111" spans="1:201" ht="6.6" customHeight="1" x14ac:dyDescent="0.15">
      <c r="A111" s="1"/>
      <c r="B111" s="367"/>
      <c r="C111" s="367"/>
      <c r="D111" s="367"/>
      <c r="E111" s="367"/>
      <c r="F111" s="370"/>
      <c r="G111" s="370"/>
      <c r="H111" s="370"/>
      <c r="I111" s="370"/>
      <c r="J111" s="370"/>
      <c r="K111" s="370"/>
      <c r="L111" s="370"/>
      <c r="M111" s="370"/>
      <c r="N111" s="370"/>
      <c r="O111" s="370"/>
      <c r="P111" s="370"/>
      <c r="Q111" s="370"/>
      <c r="R111" s="370"/>
      <c r="S111" s="370"/>
      <c r="T111" s="370"/>
      <c r="U111" s="370"/>
      <c r="V111" s="370"/>
      <c r="W111" s="370"/>
      <c r="X111" s="370"/>
      <c r="Y111" s="370"/>
      <c r="Z111" s="370"/>
      <c r="AA111" s="370"/>
      <c r="AB111" s="370"/>
      <c r="AC111" s="370"/>
      <c r="AD111" s="370"/>
      <c r="AE111" s="370"/>
      <c r="AF111" s="370"/>
      <c r="AG111" s="370"/>
      <c r="AH111" s="370"/>
      <c r="AI111" s="370"/>
      <c r="AJ111" s="370"/>
      <c r="AK111" s="370"/>
      <c r="AL111" s="370"/>
      <c r="AM111" s="370"/>
      <c r="AN111" s="370"/>
      <c r="AO111" s="370"/>
      <c r="AP111" s="370"/>
      <c r="AQ111" s="370"/>
      <c r="AR111" s="370"/>
      <c r="AS111" s="371"/>
      <c r="AT111" s="372"/>
      <c r="AU111" s="370"/>
      <c r="AV111" s="370"/>
      <c r="AW111" s="370"/>
      <c r="AX111" s="370"/>
      <c r="AY111" s="370"/>
      <c r="AZ111" s="370"/>
      <c r="BA111" s="370"/>
      <c r="BB111" s="370"/>
      <c r="BC111" s="370"/>
      <c r="BD111" s="370"/>
      <c r="BE111" s="370"/>
      <c r="BF111" s="370"/>
      <c r="BG111" s="370"/>
      <c r="BH111" s="370"/>
      <c r="BI111" s="370"/>
      <c r="BJ111" s="370"/>
      <c r="BK111" s="370"/>
      <c r="BL111" s="370"/>
      <c r="BM111" s="370"/>
      <c r="BN111" s="370"/>
      <c r="BO111" s="370"/>
      <c r="BP111" s="370"/>
      <c r="BQ111" s="370"/>
      <c r="BR111" s="370"/>
      <c r="BS111" s="370"/>
      <c r="BT111" s="370"/>
      <c r="BU111" s="370"/>
      <c r="BV111" s="370"/>
      <c r="BW111" s="370"/>
      <c r="BX111" s="370"/>
      <c r="BY111" s="370"/>
      <c r="BZ111" s="370"/>
      <c r="CA111" s="370"/>
      <c r="CB111" s="370"/>
      <c r="CC111" s="370"/>
      <c r="CD111" s="370"/>
      <c r="CE111" s="370"/>
      <c r="CF111" s="370"/>
      <c r="CG111" s="370"/>
      <c r="CH111" s="370"/>
      <c r="CI111" s="370"/>
      <c r="CJ111" s="370"/>
      <c r="CK111" s="370"/>
      <c r="CL111" s="370"/>
      <c r="CO111" s="2"/>
      <c r="CP111" s="2"/>
      <c r="CQ111" s="2"/>
      <c r="CR111" s="2"/>
      <c r="CS111" s="2"/>
      <c r="CT111" s="2"/>
      <c r="CU111" s="2"/>
      <c r="CV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GK111" s="167"/>
      <c r="GL111" s="167"/>
      <c r="GM111" s="167"/>
      <c r="GN111" s="167"/>
      <c r="GO111" s="167"/>
      <c r="GP111" s="167"/>
      <c r="GQ111" s="167"/>
      <c r="GR111" s="167" t="s">
        <v>155</v>
      </c>
      <c r="GS111" s="167">
        <v>1963</v>
      </c>
    </row>
    <row r="112" spans="1:201" ht="6.6" customHeight="1" x14ac:dyDescent="0.15">
      <c r="A112" s="1"/>
      <c r="B112" s="367"/>
      <c r="C112" s="367"/>
      <c r="D112" s="367"/>
      <c r="E112" s="367"/>
      <c r="F112" s="370"/>
      <c r="G112" s="370"/>
      <c r="H112" s="370"/>
      <c r="I112" s="370"/>
      <c r="J112" s="370"/>
      <c r="K112" s="370"/>
      <c r="L112" s="370"/>
      <c r="M112" s="370"/>
      <c r="N112" s="370"/>
      <c r="O112" s="370"/>
      <c r="P112" s="370"/>
      <c r="Q112" s="370"/>
      <c r="R112" s="370"/>
      <c r="S112" s="370"/>
      <c r="T112" s="370"/>
      <c r="U112" s="370"/>
      <c r="V112" s="370"/>
      <c r="W112" s="370"/>
      <c r="X112" s="370"/>
      <c r="Y112" s="370"/>
      <c r="Z112" s="370"/>
      <c r="AA112" s="370"/>
      <c r="AB112" s="370"/>
      <c r="AC112" s="370"/>
      <c r="AD112" s="370"/>
      <c r="AE112" s="370"/>
      <c r="AF112" s="370"/>
      <c r="AG112" s="370"/>
      <c r="AH112" s="370"/>
      <c r="AI112" s="370"/>
      <c r="AJ112" s="370"/>
      <c r="AK112" s="370"/>
      <c r="AL112" s="370"/>
      <c r="AM112" s="370"/>
      <c r="AN112" s="370"/>
      <c r="AO112" s="370"/>
      <c r="AP112" s="370"/>
      <c r="AQ112" s="370"/>
      <c r="AR112" s="370"/>
      <c r="AS112" s="371"/>
      <c r="AT112" s="372"/>
      <c r="AU112" s="370"/>
      <c r="AV112" s="370"/>
      <c r="AW112" s="370"/>
      <c r="AX112" s="370"/>
      <c r="AY112" s="370"/>
      <c r="AZ112" s="370"/>
      <c r="BA112" s="370"/>
      <c r="BB112" s="370"/>
      <c r="BC112" s="370"/>
      <c r="BD112" s="370"/>
      <c r="BE112" s="370"/>
      <c r="BF112" s="370"/>
      <c r="BG112" s="370"/>
      <c r="BH112" s="370"/>
      <c r="BI112" s="370"/>
      <c r="BJ112" s="370"/>
      <c r="BK112" s="370"/>
      <c r="BL112" s="370"/>
      <c r="BM112" s="370"/>
      <c r="BN112" s="370"/>
      <c r="BO112" s="370"/>
      <c r="BP112" s="370"/>
      <c r="BQ112" s="370"/>
      <c r="BR112" s="370"/>
      <c r="BS112" s="370"/>
      <c r="BT112" s="370"/>
      <c r="BU112" s="370"/>
      <c r="BV112" s="370"/>
      <c r="BW112" s="370"/>
      <c r="BX112" s="370"/>
      <c r="BY112" s="370"/>
      <c r="BZ112" s="370"/>
      <c r="CA112" s="370"/>
      <c r="CB112" s="370"/>
      <c r="CC112" s="370"/>
      <c r="CD112" s="370"/>
      <c r="CE112" s="370"/>
      <c r="CF112" s="370"/>
      <c r="CG112" s="370"/>
      <c r="CH112" s="370"/>
      <c r="CI112" s="370"/>
      <c r="CJ112" s="370"/>
      <c r="CK112" s="370"/>
      <c r="CL112" s="370"/>
      <c r="CO112" s="2"/>
      <c r="CP112" s="2"/>
      <c r="CQ112" s="2"/>
      <c r="CR112" s="2"/>
      <c r="CS112" s="2"/>
      <c r="CT112" s="2"/>
      <c r="CU112" s="2"/>
      <c r="CV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GK112" s="167"/>
      <c r="GL112" s="167"/>
      <c r="GM112" s="167"/>
      <c r="GN112" s="167"/>
      <c r="GO112" s="167"/>
      <c r="GP112" s="167"/>
      <c r="GQ112" s="167"/>
      <c r="GR112" s="167" t="s">
        <v>156</v>
      </c>
      <c r="GS112" s="167">
        <v>1964</v>
      </c>
    </row>
    <row r="113" spans="1:201" ht="6.6" customHeight="1" x14ac:dyDescent="0.15">
      <c r="A113" s="1"/>
      <c r="B113" s="367" t="s">
        <v>157</v>
      </c>
      <c r="C113" s="367"/>
      <c r="D113" s="367"/>
      <c r="E113" s="367"/>
      <c r="F113" s="370"/>
      <c r="G113" s="370"/>
      <c r="H113" s="370"/>
      <c r="I113" s="370"/>
      <c r="J113" s="370"/>
      <c r="K113" s="370"/>
      <c r="L113" s="370"/>
      <c r="M113" s="370"/>
      <c r="N113" s="370"/>
      <c r="O113" s="370"/>
      <c r="P113" s="370"/>
      <c r="Q113" s="370"/>
      <c r="R113" s="370"/>
      <c r="S113" s="370"/>
      <c r="T113" s="370"/>
      <c r="U113" s="370"/>
      <c r="V113" s="370"/>
      <c r="W113" s="370"/>
      <c r="X113" s="370"/>
      <c r="Y113" s="370"/>
      <c r="Z113" s="370"/>
      <c r="AA113" s="370"/>
      <c r="AB113" s="370"/>
      <c r="AC113" s="370"/>
      <c r="AD113" s="370"/>
      <c r="AE113" s="370"/>
      <c r="AF113" s="370"/>
      <c r="AG113" s="370"/>
      <c r="AH113" s="370"/>
      <c r="AI113" s="370"/>
      <c r="AJ113" s="370"/>
      <c r="AK113" s="370"/>
      <c r="AL113" s="370"/>
      <c r="AM113" s="370"/>
      <c r="AN113" s="370"/>
      <c r="AO113" s="370"/>
      <c r="AP113" s="370"/>
      <c r="AQ113" s="370"/>
      <c r="AR113" s="370"/>
      <c r="AS113" s="371"/>
      <c r="AT113" s="372"/>
      <c r="AU113" s="370"/>
      <c r="AV113" s="370"/>
      <c r="AW113" s="370"/>
      <c r="AX113" s="370"/>
      <c r="AY113" s="370"/>
      <c r="AZ113" s="370"/>
      <c r="BA113" s="370"/>
      <c r="BB113" s="370"/>
      <c r="BC113" s="370"/>
      <c r="BD113" s="370"/>
      <c r="BE113" s="370"/>
      <c r="BF113" s="370"/>
      <c r="BG113" s="370"/>
      <c r="BH113" s="370"/>
      <c r="BI113" s="370"/>
      <c r="BJ113" s="370"/>
      <c r="BK113" s="370"/>
      <c r="BL113" s="370"/>
      <c r="BM113" s="370"/>
      <c r="BN113" s="370"/>
      <c r="BO113" s="370"/>
      <c r="BP113" s="370"/>
      <c r="BQ113" s="370"/>
      <c r="BR113" s="370"/>
      <c r="BS113" s="370"/>
      <c r="BT113" s="370"/>
      <c r="BU113" s="370"/>
      <c r="BV113" s="370"/>
      <c r="BW113" s="370"/>
      <c r="BX113" s="370"/>
      <c r="BY113" s="370"/>
      <c r="BZ113" s="370"/>
      <c r="CA113" s="370"/>
      <c r="CB113" s="370"/>
      <c r="CC113" s="370"/>
      <c r="CD113" s="370"/>
      <c r="CE113" s="370"/>
      <c r="CF113" s="370"/>
      <c r="CG113" s="370"/>
      <c r="CH113" s="370"/>
      <c r="CI113" s="370"/>
      <c r="CJ113" s="370"/>
      <c r="CK113" s="370"/>
      <c r="CL113" s="370"/>
      <c r="CO113" s="2"/>
      <c r="CP113" s="2"/>
      <c r="CQ113" s="2"/>
      <c r="CR113" s="2"/>
      <c r="CS113" s="2"/>
      <c r="CT113" s="2"/>
      <c r="CU113" s="2"/>
      <c r="CV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GK113" s="167"/>
      <c r="GL113" s="167"/>
      <c r="GM113" s="167"/>
      <c r="GN113" s="167"/>
      <c r="GO113" s="167"/>
      <c r="GP113" s="167"/>
      <c r="GQ113" s="167"/>
      <c r="GR113" s="167" t="s">
        <v>158</v>
      </c>
      <c r="GS113" s="167">
        <v>1965</v>
      </c>
    </row>
    <row r="114" spans="1:201" ht="6.6" customHeight="1" x14ac:dyDescent="0.15">
      <c r="A114" s="1"/>
      <c r="B114" s="367"/>
      <c r="C114" s="367"/>
      <c r="D114" s="367"/>
      <c r="E114" s="367"/>
      <c r="F114" s="370"/>
      <c r="G114" s="370"/>
      <c r="H114" s="370"/>
      <c r="I114" s="370"/>
      <c r="J114" s="370"/>
      <c r="K114" s="370"/>
      <c r="L114" s="370"/>
      <c r="M114" s="370"/>
      <c r="N114" s="370"/>
      <c r="O114" s="370"/>
      <c r="P114" s="370"/>
      <c r="Q114" s="370"/>
      <c r="R114" s="370"/>
      <c r="S114" s="370"/>
      <c r="T114" s="370"/>
      <c r="U114" s="370"/>
      <c r="V114" s="370"/>
      <c r="W114" s="370"/>
      <c r="X114" s="370"/>
      <c r="Y114" s="370"/>
      <c r="Z114" s="370"/>
      <c r="AA114" s="370"/>
      <c r="AB114" s="370"/>
      <c r="AC114" s="370"/>
      <c r="AD114" s="370"/>
      <c r="AE114" s="370"/>
      <c r="AF114" s="370"/>
      <c r="AG114" s="370"/>
      <c r="AH114" s="370"/>
      <c r="AI114" s="370"/>
      <c r="AJ114" s="370"/>
      <c r="AK114" s="370"/>
      <c r="AL114" s="370"/>
      <c r="AM114" s="370"/>
      <c r="AN114" s="370"/>
      <c r="AO114" s="370"/>
      <c r="AP114" s="370"/>
      <c r="AQ114" s="370"/>
      <c r="AR114" s="370"/>
      <c r="AS114" s="371"/>
      <c r="AT114" s="372"/>
      <c r="AU114" s="370"/>
      <c r="AV114" s="370"/>
      <c r="AW114" s="370"/>
      <c r="AX114" s="370"/>
      <c r="AY114" s="370"/>
      <c r="AZ114" s="370"/>
      <c r="BA114" s="370"/>
      <c r="BB114" s="370"/>
      <c r="BC114" s="370"/>
      <c r="BD114" s="370"/>
      <c r="BE114" s="370"/>
      <c r="BF114" s="370"/>
      <c r="BG114" s="370"/>
      <c r="BH114" s="370"/>
      <c r="BI114" s="370"/>
      <c r="BJ114" s="370"/>
      <c r="BK114" s="370"/>
      <c r="BL114" s="370"/>
      <c r="BM114" s="370"/>
      <c r="BN114" s="370"/>
      <c r="BO114" s="370"/>
      <c r="BP114" s="370"/>
      <c r="BQ114" s="370"/>
      <c r="BR114" s="370"/>
      <c r="BS114" s="370"/>
      <c r="BT114" s="370"/>
      <c r="BU114" s="370"/>
      <c r="BV114" s="370"/>
      <c r="BW114" s="370"/>
      <c r="BX114" s="370"/>
      <c r="BY114" s="370"/>
      <c r="BZ114" s="370"/>
      <c r="CA114" s="370"/>
      <c r="CB114" s="370"/>
      <c r="CC114" s="370"/>
      <c r="CD114" s="370"/>
      <c r="CE114" s="370"/>
      <c r="CF114" s="370"/>
      <c r="CG114" s="370"/>
      <c r="CH114" s="370"/>
      <c r="CI114" s="370"/>
      <c r="CJ114" s="370"/>
      <c r="CK114" s="370"/>
      <c r="CL114" s="370"/>
      <c r="CO114" s="2"/>
      <c r="CP114" s="2"/>
      <c r="CQ114" s="2"/>
      <c r="CR114" s="2"/>
      <c r="CS114" s="2"/>
      <c r="CT114" s="2"/>
      <c r="CU114" s="2"/>
      <c r="CV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GK114" s="167"/>
      <c r="GL114" s="167"/>
      <c r="GM114" s="167"/>
      <c r="GN114" s="167"/>
      <c r="GO114" s="167"/>
      <c r="GP114" s="167"/>
      <c r="GQ114" s="167"/>
      <c r="GR114" s="167" t="s">
        <v>159</v>
      </c>
      <c r="GS114" s="167">
        <v>1966</v>
      </c>
    </row>
    <row r="115" spans="1:201" ht="6.6" customHeight="1" x14ac:dyDescent="0.15">
      <c r="A115" s="1"/>
      <c r="B115" s="196"/>
      <c r="C115" s="367"/>
      <c r="D115" s="367"/>
      <c r="E115" s="367"/>
      <c r="F115" s="370"/>
      <c r="G115" s="370"/>
      <c r="H115" s="370"/>
      <c r="I115" s="370"/>
      <c r="J115" s="370"/>
      <c r="K115" s="370"/>
      <c r="L115" s="370"/>
      <c r="M115" s="370"/>
      <c r="N115" s="370"/>
      <c r="O115" s="370"/>
      <c r="P115" s="370"/>
      <c r="Q115" s="370"/>
      <c r="R115" s="370"/>
      <c r="S115" s="370"/>
      <c r="T115" s="370"/>
      <c r="U115" s="370"/>
      <c r="V115" s="370"/>
      <c r="W115" s="370"/>
      <c r="X115" s="370"/>
      <c r="Y115" s="370"/>
      <c r="Z115" s="370"/>
      <c r="AA115" s="370"/>
      <c r="AB115" s="370"/>
      <c r="AC115" s="370"/>
      <c r="AD115" s="370"/>
      <c r="AE115" s="370"/>
      <c r="AF115" s="370"/>
      <c r="AG115" s="370"/>
      <c r="AH115" s="370"/>
      <c r="AI115" s="370"/>
      <c r="AJ115" s="370"/>
      <c r="AK115" s="370"/>
      <c r="AL115" s="370"/>
      <c r="AM115" s="370"/>
      <c r="AN115" s="370"/>
      <c r="AO115" s="370"/>
      <c r="AP115" s="370"/>
      <c r="AQ115" s="370"/>
      <c r="AR115" s="370"/>
      <c r="AS115" s="371"/>
      <c r="AT115" s="372"/>
      <c r="AU115" s="370"/>
      <c r="AV115" s="370"/>
      <c r="AW115" s="370"/>
      <c r="AX115" s="370"/>
      <c r="AY115" s="370"/>
      <c r="AZ115" s="370"/>
      <c r="BA115" s="370"/>
      <c r="BB115" s="370"/>
      <c r="BC115" s="370"/>
      <c r="BD115" s="370"/>
      <c r="BE115" s="370"/>
      <c r="BF115" s="370"/>
      <c r="BG115" s="370"/>
      <c r="BH115" s="370"/>
      <c r="BI115" s="370"/>
      <c r="BJ115" s="370"/>
      <c r="BK115" s="370"/>
      <c r="BL115" s="370"/>
      <c r="BM115" s="370"/>
      <c r="BN115" s="370"/>
      <c r="BO115" s="370"/>
      <c r="BP115" s="370"/>
      <c r="BQ115" s="370"/>
      <c r="BR115" s="370"/>
      <c r="BS115" s="370"/>
      <c r="BT115" s="370"/>
      <c r="BU115" s="370"/>
      <c r="BV115" s="370"/>
      <c r="BW115" s="370"/>
      <c r="BX115" s="370"/>
      <c r="BY115" s="370"/>
      <c r="BZ115" s="370"/>
      <c r="CA115" s="370"/>
      <c r="CB115" s="370"/>
      <c r="CC115" s="370"/>
      <c r="CD115" s="370"/>
      <c r="CE115" s="370"/>
      <c r="CF115" s="370"/>
      <c r="CG115" s="370"/>
      <c r="CH115" s="370"/>
      <c r="CI115" s="370"/>
      <c r="CJ115" s="370"/>
      <c r="CK115" s="370"/>
      <c r="CL115" s="370"/>
      <c r="CO115" s="2"/>
      <c r="CP115" s="2"/>
      <c r="CQ115" s="2"/>
      <c r="CR115" s="2"/>
      <c r="CS115" s="2"/>
      <c r="CT115" s="2"/>
      <c r="CU115" s="2"/>
      <c r="CV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GK115" s="167"/>
      <c r="GL115" s="167"/>
      <c r="GM115" s="167"/>
      <c r="GN115" s="167"/>
      <c r="GO115" s="167"/>
      <c r="GP115" s="167"/>
      <c r="GQ115" s="167"/>
      <c r="GR115" s="167" t="s">
        <v>160</v>
      </c>
      <c r="GS115" s="167">
        <v>1967</v>
      </c>
    </row>
    <row r="116" spans="1:201" ht="6.6" customHeight="1" x14ac:dyDescent="0.15">
      <c r="A116" s="1"/>
      <c r="B116" s="367" t="s">
        <v>161</v>
      </c>
      <c r="C116" s="367"/>
      <c r="D116" s="367"/>
      <c r="E116" s="367"/>
      <c r="F116" s="370"/>
      <c r="G116" s="370"/>
      <c r="H116" s="370"/>
      <c r="I116" s="370"/>
      <c r="J116" s="370"/>
      <c r="K116" s="370"/>
      <c r="L116" s="370"/>
      <c r="M116" s="370"/>
      <c r="N116" s="370"/>
      <c r="O116" s="370"/>
      <c r="P116" s="370"/>
      <c r="Q116" s="370"/>
      <c r="R116" s="370"/>
      <c r="S116" s="370"/>
      <c r="T116" s="370"/>
      <c r="U116" s="370"/>
      <c r="V116" s="370"/>
      <c r="W116" s="370"/>
      <c r="X116" s="370"/>
      <c r="Y116" s="370"/>
      <c r="Z116" s="370"/>
      <c r="AA116" s="370"/>
      <c r="AB116" s="370"/>
      <c r="AC116" s="370"/>
      <c r="AD116" s="370"/>
      <c r="AE116" s="370"/>
      <c r="AF116" s="370"/>
      <c r="AG116" s="370"/>
      <c r="AH116" s="370"/>
      <c r="AI116" s="370"/>
      <c r="AJ116" s="370"/>
      <c r="AK116" s="370"/>
      <c r="AL116" s="370"/>
      <c r="AM116" s="370"/>
      <c r="AN116" s="370"/>
      <c r="AO116" s="370"/>
      <c r="AP116" s="370"/>
      <c r="AQ116" s="370"/>
      <c r="AR116" s="370"/>
      <c r="AS116" s="371"/>
      <c r="AT116" s="372"/>
      <c r="AU116" s="370"/>
      <c r="AV116" s="370"/>
      <c r="AW116" s="370"/>
      <c r="AX116" s="370"/>
      <c r="AY116" s="370"/>
      <c r="AZ116" s="370"/>
      <c r="BA116" s="370"/>
      <c r="BB116" s="370"/>
      <c r="BC116" s="370"/>
      <c r="BD116" s="370"/>
      <c r="BE116" s="370"/>
      <c r="BF116" s="370"/>
      <c r="BG116" s="370"/>
      <c r="BH116" s="370"/>
      <c r="BI116" s="370"/>
      <c r="BJ116" s="370"/>
      <c r="BK116" s="370"/>
      <c r="BL116" s="370"/>
      <c r="BM116" s="370"/>
      <c r="BN116" s="370"/>
      <c r="BO116" s="370"/>
      <c r="BP116" s="370"/>
      <c r="BQ116" s="370"/>
      <c r="BR116" s="370"/>
      <c r="BS116" s="370"/>
      <c r="BT116" s="370"/>
      <c r="BU116" s="370"/>
      <c r="BV116" s="370"/>
      <c r="BW116" s="370"/>
      <c r="BX116" s="370"/>
      <c r="BY116" s="370"/>
      <c r="BZ116" s="370"/>
      <c r="CA116" s="370"/>
      <c r="CB116" s="370"/>
      <c r="CC116" s="370"/>
      <c r="CD116" s="370"/>
      <c r="CE116" s="370"/>
      <c r="CF116" s="370"/>
      <c r="CG116" s="370"/>
      <c r="CH116" s="370"/>
      <c r="CI116" s="370"/>
      <c r="CJ116" s="370"/>
      <c r="CK116" s="370"/>
      <c r="CL116" s="370"/>
      <c r="CO116" s="2"/>
      <c r="CP116" s="2"/>
      <c r="CQ116" s="2"/>
      <c r="CR116" s="2"/>
      <c r="CS116" s="2"/>
      <c r="CT116" s="2"/>
      <c r="CU116" s="2"/>
      <c r="CV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GK116" s="167"/>
      <c r="GL116" s="167"/>
      <c r="GM116" s="167"/>
      <c r="GN116" s="167"/>
      <c r="GO116" s="167"/>
      <c r="GP116" s="167"/>
      <c r="GQ116" s="167"/>
      <c r="GR116" s="167" t="s">
        <v>162</v>
      </c>
      <c r="GS116" s="167">
        <v>1968</v>
      </c>
    </row>
    <row r="117" spans="1:201" ht="6.95" customHeight="1" x14ac:dyDescent="0.15">
      <c r="A117" s="1"/>
      <c r="B117" s="367"/>
      <c r="C117" s="367"/>
      <c r="D117" s="367"/>
      <c r="E117" s="367"/>
      <c r="F117" s="370"/>
      <c r="G117" s="370"/>
      <c r="H117" s="370"/>
      <c r="I117" s="370"/>
      <c r="J117" s="370"/>
      <c r="K117" s="370"/>
      <c r="L117" s="370"/>
      <c r="M117" s="370"/>
      <c r="N117" s="370"/>
      <c r="O117" s="370"/>
      <c r="P117" s="370"/>
      <c r="Q117" s="370"/>
      <c r="R117" s="370"/>
      <c r="S117" s="370"/>
      <c r="T117" s="370"/>
      <c r="U117" s="370"/>
      <c r="V117" s="370"/>
      <c r="W117" s="370"/>
      <c r="X117" s="370"/>
      <c r="Y117" s="370"/>
      <c r="Z117" s="370"/>
      <c r="AA117" s="370"/>
      <c r="AB117" s="370"/>
      <c r="AC117" s="370"/>
      <c r="AD117" s="370"/>
      <c r="AE117" s="370"/>
      <c r="AF117" s="370"/>
      <c r="AG117" s="370"/>
      <c r="AH117" s="370"/>
      <c r="AI117" s="370"/>
      <c r="AJ117" s="370"/>
      <c r="AK117" s="370"/>
      <c r="AL117" s="370"/>
      <c r="AM117" s="370"/>
      <c r="AN117" s="370"/>
      <c r="AO117" s="370"/>
      <c r="AP117" s="370"/>
      <c r="AQ117" s="370"/>
      <c r="AR117" s="370"/>
      <c r="AS117" s="371"/>
      <c r="AT117" s="372"/>
      <c r="AU117" s="370"/>
      <c r="AV117" s="370"/>
      <c r="AW117" s="370"/>
      <c r="AX117" s="370"/>
      <c r="AY117" s="370"/>
      <c r="AZ117" s="370"/>
      <c r="BA117" s="370"/>
      <c r="BB117" s="370"/>
      <c r="BC117" s="370"/>
      <c r="BD117" s="370"/>
      <c r="BE117" s="370"/>
      <c r="BF117" s="370"/>
      <c r="BG117" s="370"/>
      <c r="BH117" s="370"/>
      <c r="BI117" s="370"/>
      <c r="BJ117" s="370"/>
      <c r="BK117" s="370"/>
      <c r="BL117" s="370"/>
      <c r="BM117" s="370"/>
      <c r="BN117" s="370"/>
      <c r="BO117" s="370"/>
      <c r="BP117" s="370"/>
      <c r="BQ117" s="370"/>
      <c r="BR117" s="370"/>
      <c r="BS117" s="370"/>
      <c r="BT117" s="370"/>
      <c r="BU117" s="370"/>
      <c r="BV117" s="370"/>
      <c r="BW117" s="370"/>
      <c r="BX117" s="370"/>
      <c r="BY117" s="370"/>
      <c r="BZ117" s="370"/>
      <c r="CA117" s="370"/>
      <c r="CB117" s="370"/>
      <c r="CC117" s="370"/>
      <c r="CD117" s="370"/>
      <c r="CE117" s="370"/>
      <c r="CF117" s="370"/>
      <c r="CG117" s="370"/>
      <c r="CH117" s="370"/>
      <c r="CI117" s="370"/>
      <c r="CJ117" s="370"/>
      <c r="CK117" s="370"/>
      <c r="CL117" s="370"/>
      <c r="CO117" s="2"/>
      <c r="CP117" s="2"/>
      <c r="CQ117" s="2"/>
      <c r="CR117" s="2"/>
      <c r="CS117" s="2"/>
      <c r="CT117" s="2"/>
      <c r="CU117" s="2"/>
      <c r="CV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GK117" s="167"/>
      <c r="GL117" s="167"/>
      <c r="GM117" s="167"/>
      <c r="GN117" s="167"/>
      <c r="GO117" s="167"/>
      <c r="GP117" s="167"/>
      <c r="GQ117" s="167"/>
      <c r="GR117" s="167" t="s">
        <v>163</v>
      </c>
      <c r="GS117" s="167">
        <v>1969</v>
      </c>
    </row>
    <row r="118" spans="1:201" ht="6.95" customHeight="1" x14ac:dyDescent="0.15">
      <c r="A118" s="1"/>
      <c r="B118" s="367"/>
      <c r="C118" s="367"/>
      <c r="D118" s="367"/>
      <c r="E118" s="367"/>
      <c r="F118" s="370"/>
      <c r="G118" s="370"/>
      <c r="H118" s="370"/>
      <c r="I118" s="370"/>
      <c r="J118" s="370"/>
      <c r="K118" s="370"/>
      <c r="L118" s="370"/>
      <c r="M118" s="370"/>
      <c r="N118" s="370"/>
      <c r="O118" s="370"/>
      <c r="P118" s="370"/>
      <c r="Q118" s="370"/>
      <c r="R118" s="370"/>
      <c r="S118" s="370"/>
      <c r="T118" s="370"/>
      <c r="U118" s="370"/>
      <c r="V118" s="370"/>
      <c r="W118" s="370"/>
      <c r="X118" s="370"/>
      <c r="Y118" s="370"/>
      <c r="Z118" s="370"/>
      <c r="AA118" s="370"/>
      <c r="AB118" s="370"/>
      <c r="AC118" s="370"/>
      <c r="AD118" s="370"/>
      <c r="AE118" s="370"/>
      <c r="AF118" s="370"/>
      <c r="AG118" s="370"/>
      <c r="AH118" s="370"/>
      <c r="AI118" s="370"/>
      <c r="AJ118" s="370"/>
      <c r="AK118" s="370"/>
      <c r="AL118" s="370"/>
      <c r="AM118" s="370"/>
      <c r="AN118" s="370"/>
      <c r="AO118" s="370"/>
      <c r="AP118" s="370"/>
      <c r="AQ118" s="370"/>
      <c r="AR118" s="370"/>
      <c r="AS118" s="371"/>
      <c r="AT118" s="372"/>
      <c r="AU118" s="370"/>
      <c r="AV118" s="370"/>
      <c r="AW118" s="370"/>
      <c r="AX118" s="370"/>
      <c r="AY118" s="370"/>
      <c r="AZ118" s="370"/>
      <c r="BA118" s="370"/>
      <c r="BB118" s="370"/>
      <c r="BC118" s="370"/>
      <c r="BD118" s="370"/>
      <c r="BE118" s="370"/>
      <c r="BF118" s="370"/>
      <c r="BG118" s="370"/>
      <c r="BH118" s="370"/>
      <c r="BI118" s="370"/>
      <c r="BJ118" s="370"/>
      <c r="BK118" s="370"/>
      <c r="BL118" s="370"/>
      <c r="BM118" s="370"/>
      <c r="BN118" s="370"/>
      <c r="BO118" s="370"/>
      <c r="BP118" s="370"/>
      <c r="BQ118" s="370"/>
      <c r="BR118" s="370"/>
      <c r="BS118" s="370"/>
      <c r="BT118" s="370"/>
      <c r="BU118" s="370"/>
      <c r="BV118" s="370"/>
      <c r="BW118" s="370"/>
      <c r="BX118" s="370"/>
      <c r="BY118" s="370"/>
      <c r="BZ118" s="370"/>
      <c r="CA118" s="370"/>
      <c r="CB118" s="370"/>
      <c r="CC118" s="370"/>
      <c r="CD118" s="370"/>
      <c r="CE118" s="370"/>
      <c r="CF118" s="370"/>
      <c r="CG118" s="370"/>
      <c r="CH118" s="370"/>
      <c r="CI118" s="370"/>
      <c r="CJ118" s="370"/>
      <c r="CK118" s="370"/>
      <c r="CL118" s="370"/>
      <c r="CO118" s="2"/>
      <c r="CP118" s="2"/>
      <c r="CQ118" s="2"/>
      <c r="CR118" s="2"/>
      <c r="CS118" s="2"/>
      <c r="CT118" s="2"/>
      <c r="CU118" s="2"/>
      <c r="CV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GK118" s="167"/>
      <c r="GL118" s="167"/>
      <c r="GM118" s="167"/>
      <c r="GN118" s="167"/>
      <c r="GO118" s="167"/>
      <c r="GP118" s="167"/>
      <c r="GQ118" s="167"/>
      <c r="GR118" s="167" t="s">
        <v>164</v>
      </c>
      <c r="GS118" s="167">
        <v>1970</v>
      </c>
    </row>
    <row r="119" spans="1:201" ht="6.95" customHeight="1" x14ac:dyDescent="0.15">
      <c r="A119" s="1"/>
      <c r="B119" s="367" t="s">
        <v>165</v>
      </c>
      <c r="C119" s="367"/>
      <c r="D119" s="367"/>
      <c r="E119" s="367"/>
      <c r="F119" s="370"/>
      <c r="G119" s="370"/>
      <c r="H119" s="370"/>
      <c r="I119" s="370"/>
      <c r="J119" s="370"/>
      <c r="K119" s="370"/>
      <c r="L119" s="370"/>
      <c r="M119" s="370"/>
      <c r="N119" s="370"/>
      <c r="O119" s="370"/>
      <c r="P119" s="370"/>
      <c r="Q119" s="370"/>
      <c r="R119" s="370"/>
      <c r="S119" s="370"/>
      <c r="T119" s="370"/>
      <c r="U119" s="370"/>
      <c r="V119" s="370"/>
      <c r="W119" s="370"/>
      <c r="X119" s="370"/>
      <c r="Y119" s="370"/>
      <c r="Z119" s="370"/>
      <c r="AA119" s="370"/>
      <c r="AB119" s="370"/>
      <c r="AC119" s="370"/>
      <c r="AD119" s="370"/>
      <c r="AE119" s="370"/>
      <c r="AF119" s="370"/>
      <c r="AG119" s="370"/>
      <c r="AH119" s="370"/>
      <c r="AI119" s="370"/>
      <c r="AJ119" s="370"/>
      <c r="AK119" s="370"/>
      <c r="AL119" s="370"/>
      <c r="AM119" s="370"/>
      <c r="AN119" s="370"/>
      <c r="AO119" s="370"/>
      <c r="AP119" s="370"/>
      <c r="AQ119" s="370"/>
      <c r="AR119" s="370"/>
      <c r="AS119" s="371"/>
      <c r="AT119" s="372"/>
      <c r="AU119" s="370"/>
      <c r="AV119" s="370"/>
      <c r="AW119" s="370"/>
      <c r="AX119" s="370"/>
      <c r="AY119" s="370"/>
      <c r="AZ119" s="370"/>
      <c r="BA119" s="370"/>
      <c r="BB119" s="370"/>
      <c r="BC119" s="370"/>
      <c r="BD119" s="370"/>
      <c r="BE119" s="370"/>
      <c r="BF119" s="370"/>
      <c r="BG119" s="370"/>
      <c r="BH119" s="370"/>
      <c r="BI119" s="370"/>
      <c r="BJ119" s="370"/>
      <c r="BK119" s="370"/>
      <c r="BL119" s="370"/>
      <c r="BM119" s="370"/>
      <c r="BN119" s="370"/>
      <c r="BO119" s="370"/>
      <c r="BP119" s="370"/>
      <c r="BQ119" s="370"/>
      <c r="BR119" s="370"/>
      <c r="BS119" s="370"/>
      <c r="BT119" s="370"/>
      <c r="BU119" s="370"/>
      <c r="BV119" s="370"/>
      <c r="BW119" s="370"/>
      <c r="BX119" s="370"/>
      <c r="BY119" s="370"/>
      <c r="BZ119" s="370"/>
      <c r="CA119" s="370"/>
      <c r="CB119" s="370"/>
      <c r="CC119" s="370"/>
      <c r="CD119" s="370"/>
      <c r="CE119" s="370"/>
      <c r="CF119" s="370"/>
      <c r="CG119" s="370"/>
      <c r="CH119" s="370"/>
      <c r="CI119" s="370"/>
      <c r="CJ119" s="370"/>
      <c r="CK119" s="370"/>
      <c r="CL119" s="370"/>
      <c r="CO119" s="2"/>
      <c r="CP119" s="2"/>
      <c r="CQ119" s="2"/>
      <c r="CR119" s="2"/>
      <c r="CS119" s="2"/>
      <c r="CT119" s="2"/>
      <c r="CU119" s="2"/>
      <c r="CV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GK119" s="167"/>
      <c r="GL119" s="167"/>
      <c r="GM119" s="167"/>
      <c r="GN119" s="167"/>
      <c r="GO119" s="167"/>
      <c r="GP119" s="167"/>
      <c r="GQ119" s="167"/>
      <c r="GR119" s="167" t="s">
        <v>166</v>
      </c>
      <c r="GS119" s="167">
        <v>1971</v>
      </c>
    </row>
    <row r="120" spans="1:201" ht="6.6" customHeight="1" x14ac:dyDescent="0.15">
      <c r="A120" s="1"/>
      <c r="B120" s="367"/>
      <c r="C120" s="367"/>
      <c r="D120" s="367"/>
      <c r="E120" s="367"/>
      <c r="F120" s="370"/>
      <c r="G120" s="370"/>
      <c r="H120" s="370"/>
      <c r="I120" s="370"/>
      <c r="J120" s="370"/>
      <c r="K120" s="370"/>
      <c r="L120" s="370"/>
      <c r="M120" s="370"/>
      <c r="N120" s="370"/>
      <c r="O120" s="370"/>
      <c r="P120" s="370"/>
      <c r="Q120" s="370"/>
      <c r="R120" s="370"/>
      <c r="S120" s="370"/>
      <c r="T120" s="370"/>
      <c r="U120" s="370"/>
      <c r="V120" s="370"/>
      <c r="W120" s="370"/>
      <c r="X120" s="370"/>
      <c r="Y120" s="370"/>
      <c r="Z120" s="370"/>
      <c r="AA120" s="370"/>
      <c r="AB120" s="370"/>
      <c r="AC120" s="370"/>
      <c r="AD120" s="370"/>
      <c r="AE120" s="370"/>
      <c r="AF120" s="370"/>
      <c r="AG120" s="370"/>
      <c r="AH120" s="370"/>
      <c r="AI120" s="370"/>
      <c r="AJ120" s="370"/>
      <c r="AK120" s="370"/>
      <c r="AL120" s="370"/>
      <c r="AM120" s="370"/>
      <c r="AN120" s="370"/>
      <c r="AO120" s="370"/>
      <c r="AP120" s="370"/>
      <c r="AQ120" s="370"/>
      <c r="AR120" s="370"/>
      <c r="AS120" s="371"/>
      <c r="AT120" s="372"/>
      <c r="AU120" s="370"/>
      <c r="AV120" s="370"/>
      <c r="AW120" s="370"/>
      <c r="AX120" s="370"/>
      <c r="AY120" s="370"/>
      <c r="AZ120" s="370"/>
      <c r="BA120" s="370"/>
      <c r="BB120" s="370"/>
      <c r="BC120" s="370"/>
      <c r="BD120" s="370"/>
      <c r="BE120" s="370"/>
      <c r="BF120" s="370"/>
      <c r="BG120" s="370"/>
      <c r="BH120" s="370"/>
      <c r="BI120" s="370"/>
      <c r="BJ120" s="370"/>
      <c r="BK120" s="370"/>
      <c r="BL120" s="370"/>
      <c r="BM120" s="370"/>
      <c r="BN120" s="370"/>
      <c r="BO120" s="370"/>
      <c r="BP120" s="370"/>
      <c r="BQ120" s="370"/>
      <c r="BR120" s="370"/>
      <c r="BS120" s="370"/>
      <c r="BT120" s="370"/>
      <c r="BU120" s="370"/>
      <c r="BV120" s="370"/>
      <c r="BW120" s="370"/>
      <c r="BX120" s="370"/>
      <c r="BY120" s="370"/>
      <c r="BZ120" s="370"/>
      <c r="CA120" s="370"/>
      <c r="CB120" s="370"/>
      <c r="CC120" s="370"/>
      <c r="CD120" s="370"/>
      <c r="CE120" s="370"/>
      <c r="CF120" s="370"/>
      <c r="CG120" s="370"/>
      <c r="CH120" s="370"/>
      <c r="CI120" s="370"/>
      <c r="CJ120" s="370"/>
      <c r="CK120" s="370"/>
      <c r="CL120" s="370"/>
      <c r="CO120" s="2"/>
      <c r="CP120" s="2"/>
      <c r="CQ120" s="2"/>
      <c r="CR120" s="2"/>
      <c r="CS120" s="2"/>
      <c r="CT120" s="2"/>
      <c r="CU120" s="2"/>
      <c r="CV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GK120" s="167"/>
      <c r="GL120" s="167"/>
      <c r="GM120" s="167"/>
      <c r="GN120" s="167"/>
      <c r="GO120" s="167"/>
      <c r="GP120" s="167"/>
      <c r="GQ120" s="167"/>
      <c r="GR120" s="167" t="s">
        <v>167</v>
      </c>
      <c r="GS120" s="167">
        <v>1972</v>
      </c>
    </row>
    <row r="121" spans="1:201" ht="6.6" customHeight="1" x14ac:dyDescent="0.15">
      <c r="A121" s="1"/>
      <c r="B121" s="367"/>
      <c r="C121" s="367"/>
      <c r="D121" s="367"/>
      <c r="E121" s="367"/>
      <c r="F121" s="370"/>
      <c r="G121" s="370"/>
      <c r="H121" s="370"/>
      <c r="I121" s="370"/>
      <c r="J121" s="370"/>
      <c r="K121" s="370"/>
      <c r="L121" s="370"/>
      <c r="M121" s="370"/>
      <c r="N121" s="370"/>
      <c r="O121" s="370"/>
      <c r="P121" s="370"/>
      <c r="Q121" s="370"/>
      <c r="R121" s="370"/>
      <c r="S121" s="370"/>
      <c r="T121" s="370"/>
      <c r="U121" s="370"/>
      <c r="V121" s="370"/>
      <c r="W121" s="370"/>
      <c r="X121" s="370"/>
      <c r="Y121" s="370"/>
      <c r="Z121" s="370"/>
      <c r="AA121" s="370"/>
      <c r="AB121" s="370"/>
      <c r="AC121" s="370"/>
      <c r="AD121" s="370"/>
      <c r="AE121" s="370"/>
      <c r="AF121" s="370"/>
      <c r="AG121" s="370"/>
      <c r="AH121" s="370"/>
      <c r="AI121" s="370"/>
      <c r="AJ121" s="370"/>
      <c r="AK121" s="370"/>
      <c r="AL121" s="370"/>
      <c r="AM121" s="370"/>
      <c r="AN121" s="370"/>
      <c r="AO121" s="370"/>
      <c r="AP121" s="370"/>
      <c r="AQ121" s="370"/>
      <c r="AR121" s="370"/>
      <c r="AS121" s="371"/>
      <c r="AT121" s="372"/>
      <c r="AU121" s="370"/>
      <c r="AV121" s="370"/>
      <c r="AW121" s="370"/>
      <c r="AX121" s="370"/>
      <c r="AY121" s="370"/>
      <c r="AZ121" s="370"/>
      <c r="BA121" s="370"/>
      <c r="BB121" s="370"/>
      <c r="BC121" s="370"/>
      <c r="BD121" s="370"/>
      <c r="BE121" s="370"/>
      <c r="BF121" s="370"/>
      <c r="BG121" s="370"/>
      <c r="BH121" s="370"/>
      <c r="BI121" s="370"/>
      <c r="BJ121" s="370"/>
      <c r="BK121" s="370"/>
      <c r="BL121" s="370"/>
      <c r="BM121" s="370"/>
      <c r="BN121" s="370"/>
      <c r="BO121" s="370"/>
      <c r="BP121" s="370"/>
      <c r="BQ121" s="370"/>
      <c r="BR121" s="370"/>
      <c r="BS121" s="370"/>
      <c r="BT121" s="370"/>
      <c r="BU121" s="370"/>
      <c r="BV121" s="370"/>
      <c r="BW121" s="370"/>
      <c r="BX121" s="370"/>
      <c r="BY121" s="370"/>
      <c r="BZ121" s="370"/>
      <c r="CA121" s="370"/>
      <c r="CB121" s="370"/>
      <c r="CC121" s="370"/>
      <c r="CD121" s="370"/>
      <c r="CE121" s="370"/>
      <c r="CF121" s="370"/>
      <c r="CG121" s="370"/>
      <c r="CH121" s="370"/>
      <c r="CI121" s="370"/>
      <c r="CJ121" s="370"/>
      <c r="CK121" s="370"/>
      <c r="CL121" s="370"/>
      <c r="CO121" s="2"/>
      <c r="CP121" s="2"/>
      <c r="CQ121" s="2"/>
      <c r="CR121" s="2"/>
      <c r="CS121" s="2"/>
      <c r="CT121" s="2"/>
      <c r="CU121" s="2"/>
      <c r="CV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GK121" s="167"/>
      <c r="GL121" s="167"/>
      <c r="GM121" s="167"/>
      <c r="GN121" s="167"/>
      <c r="GO121" s="167"/>
      <c r="GP121" s="167"/>
      <c r="GQ121" s="167"/>
      <c r="GR121" s="167" t="s">
        <v>168</v>
      </c>
      <c r="GS121" s="167">
        <v>1973</v>
      </c>
    </row>
    <row r="122" spans="1:201" ht="6.6" customHeight="1" x14ac:dyDescent="0.15">
      <c r="A122" s="1"/>
      <c r="B122" s="367" t="s">
        <v>169</v>
      </c>
      <c r="C122" s="367"/>
      <c r="D122" s="367"/>
      <c r="E122" s="367"/>
      <c r="F122" s="370"/>
      <c r="G122" s="370"/>
      <c r="H122" s="370"/>
      <c r="I122" s="370"/>
      <c r="J122" s="370"/>
      <c r="K122" s="370"/>
      <c r="L122" s="370"/>
      <c r="M122" s="370"/>
      <c r="N122" s="370"/>
      <c r="O122" s="370"/>
      <c r="P122" s="370"/>
      <c r="Q122" s="370"/>
      <c r="R122" s="370"/>
      <c r="S122" s="370"/>
      <c r="T122" s="370"/>
      <c r="U122" s="370"/>
      <c r="V122" s="370"/>
      <c r="W122" s="370"/>
      <c r="X122" s="370"/>
      <c r="Y122" s="370"/>
      <c r="Z122" s="370"/>
      <c r="AA122" s="370"/>
      <c r="AB122" s="370"/>
      <c r="AC122" s="370"/>
      <c r="AD122" s="370"/>
      <c r="AE122" s="370"/>
      <c r="AF122" s="370"/>
      <c r="AG122" s="370"/>
      <c r="AH122" s="370"/>
      <c r="AI122" s="370"/>
      <c r="AJ122" s="370"/>
      <c r="AK122" s="370"/>
      <c r="AL122" s="370"/>
      <c r="AM122" s="370"/>
      <c r="AN122" s="370"/>
      <c r="AO122" s="370"/>
      <c r="AP122" s="370"/>
      <c r="AQ122" s="370"/>
      <c r="AR122" s="370"/>
      <c r="AS122" s="371"/>
      <c r="AT122" s="372"/>
      <c r="AU122" s="370"/>
      <c r="AV122" s="370"/>
      <c r="AW122" s="370"/>
      <c r="AX122" s="370"/>
      <c r="AY122" s="370"/>
      <c r="AZ122" s="370"/>
      <c r="BA122" s="370"/>
      <c r="BB122" s="370"/>
      <c r="BC122" s="370"/>
      <c r="BD122" s="370"/>
      <c r="BE122" s="370"/>
      <c r="BF122" s="370"/>
      <c r="BG122" s="370"/>
      <c r="BH122" s="370"/>
      <c r="BI122" s="370"/>
      <c r="BJ122" s="370"/>
      <c r="BK122" s="370"/>
      <c r="BL122" s="370"/>
      <c r="BM122" s="370"/>
      <c r="BN122" s="370"/>
      <c r="BO122" s="370"/>
      <c r="BP122" s="370"/>
      <c r="BQ122" s="370"/>
      <c r="BR122" s="370"/>
      <c r="BS122" s="370"/>
      <c r="BT122" s="370"/>
      <c r="BU122" s="370"/>
      <c r="BV122" s="370"/>
      <c r="BW122" s="370"/>
      <c r="BX122" s="370"/>
      <c r="BY122" s="370"/>
      <c r="BZ122" s="370"/>
      <c r="CA122" s="370"/>
      <c r="CB122" s="370"/>
      <c r="CC122" s="370"/>
      <c r="CD122" s="370"/>
      <c r="CE122" s="370"/>
      <c r="CF122" s="370"/>
      <c r="CG122" s="370"/>
      <c r="CH122" s="370"/>
      <c r="CI122" s="370"/>
      <c r="CJ122" s="370"/>
      <c r="CK122" s="370"/>
      <c r="CL122" s="370"/>
      <c r="CO122" s="2"/>
      <c r="CP122" s="2"/>
      <c r="CQ122" s="2"/>
      <c r="CR122" s="2"/>
      <c r="CS122" s="2"/>
      <c r="CT122" s="2"/>
      <c r="CU122" s="2"/>
      <c r="CV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GK122" s="167"/>
      <c r="GL122" s="167"/>
      <c r="GM122" s="167"/>
      <c r="GN122" s="167"/>
      <c r="GO122" s="167"/>
      <c r="GP122" s="167"/>
      <c r="GQ122" s="167"/>
      <c r="GR122" s="167" t="s">
        <v>170</v>
      </c>
      <c r="GS122" s="167">
        <v>1974</v>
      </c>
    </row>
    <row r="123" spans="1:201" ht="6.6" customHeight="1" x14ac:dyDescent="0.15">
      <c r="A123" s="1"/>
      <c r="B123" s="367"/>
      <c r="C123" s="367"/>
      <c r="D123" s="367"/>
      <c r="E123" s="367"/>
      <c r="F123" s="370"/>
      <c r="G123" s="370"/>
      <c r="H123" s="370"/>
      <c r="I123" s="370"/>
      <c r="J123" s="370"/>
      <c r="K123" s="370"/>
      <c r="L123" s="370"/>
      <c r="M123" s="370"/>
      <c r="N123" s="370"/>
      <c r="O123" s="370"/>
      <c r="P123" s="370"/>
      <c r="Q123" s="370"/>
      <c r="R123" s="370"/>
      <c r="S123" s="370"/>
      <c r="T123" s="370"/>
      <c r="U123" s="370"/>
      <c r="V123" s="370"/>
      <c r="W123" s="370"/>
      <c r="X123" s="370"/>
      <c r="Y123" s="370"/>
      <c r="Z123" s="370"/>
      <c r="AA123" s="370"/>
      <c r="AB123" s="370"/>
      <c r="AC123" s="370"/>
      <c r="AD123" s="370"/>
      <c r="AE123" s="370"/>
      <c r="AF123" s="370"/>
      <c r="AG123" s="370"/>
      <c r="AH123" s="370"/>
      <c r="AI123" s="370"/>
      <c r="AJ123" s="370"/>
      <c r="AK123" s="370"/>
      <c r="AL123" s="370"/>
      <c r="AM123" s="370"/>
      <c r="AN123" s="370"/>
      <c r="AO123" s="370"/>
      <c r="AP123" s="370"/>
      <c r="AQ123" s="370"/>
      <c r="AR123" s="370"/>
      <c r="AS123" s="371"/>
      <c r="AT123" s="372"/>
      <c r="AU123" s="370"/>
      <c r="AV123" s="370"/>
      <c r="AW123" s="370"/>
      <c r="AX123" s="370"/>
      <c r="AY123" s="370"/>
      <c r="AZ123" s="370"/>
      <c r="BA123" s="370"/>
      <c r="BB123" s="370"/>
      <c r="BC123" s="370"/>
      <c r="BD123" s="370"/>
      <c r="BE123" s="370"/>
      <c r="BF123" s="370"/>
      <c r="BG123" s="370"/>
      <c r="BH123" s="370"/>
      <c r="BI123" s="370"/>
      <c r="BJ123" s="370"/>
      <c r="BK123" s="370"/>
      <c r="BL123" s="370"/>
      <c r="BM123" s="370"/>
      <c r="BN123" s="370"/>
      <c r="BO123" s="370"/>
      <c r="BP123" s="370"/>
      <c r="BQ123" s="370"/>
      <c r="BR123" s="370"/>
      <c r="BS123" s="370"/>
      <c r="BT123" s="370"/>
      <c r="BU123" s="370"/>
      <c r="BV123" s="370"/>
      <c r="BW123" s="370"/>
      <c r="BX123" s="370"/>
      <c r="BY123" s="370"/>
      <c r="BZ123" s="370"/>
      <c r="CA123" s="370"/>
      <c r="CB123" s="370"/>
      <c r="CC123" s="370"/>
      <c r="CD123" s="370"/>
      <c r="CE123" s="370"/>
      <c r="CF123" s="370"/>
      <c r="CG123" s="370"/>
      <c r="CH123" s="370"/>
      <c r="CI123" s="370"/>
      <c r="CJ123" s="370"/>
      <c r="CK123" s="370"/>
      <c r="CL123" s="370"/>
      <c r="CO123" s="2"/>
      <c r="CP123" s="2"/>
      <c r="CQ123" s="2"/>
      <c r="CR123" s="2"/>
      <c r="CS123" s="2"/>
      <c r="CT123" s="2"/>
      <c r="CU123" s="2"/>
      <c r="CV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GK123" s="167"/>
      <c r="GL123" s="167"/>
      <c r="GM123" s="167"/>
      <c r="GN123" s="167"/>
      <c r="GO123" s="167"/>
      <c r="GP123" s="167"/>
      <c r="GQ123" s="167"/>
      <c r="GR123" s="167" t="s">
        <v>171</v>
      </c>
      <c r="GS123" s="167">
        <v>1975</v>
      </c>
    </row>
    <row r="124" spans="1:201" ht="6.6" customHeight="1" x14ac:dyDescent="0.15">
      <c r="A124" s="1"/>
      <c r="B124" s="367"/>
      <c r="C124" s="367"/>
      <c r="D124" s="367"/>
      <c r="E124" s="367"/>
      <c r="F124" s="370"/>
      <c r="G124" s="370"/>
      <c r="H124" s="370"/>
      <c r="I124" s="370"/>
      <c r="J124" s="370"/>
      <c r="K124" s="370"/>
      <c r="L124" s="370"/>
      <c r="M124" s="370"/>
      <c r="N124" s="370"/>
      <c r="O124" s="370"/>
      <c r="P124" s="370"/>
      <c r="Q124" s="370"/>
      <c r="R124" s="370"/>
      <c r="S124" s="370"/>
      <c r="T124" s="370"/>
      <c r="U124" s="370"/>
      <c r="V124" s="370"/>
      <c r="W124" s="370"/>
      <c r="X124" s="370"/>
      <c r="Y124" s="370"/>
      <c r="Z124" s="370"/>
      <c r="AA124" s="370"/>
      <c r="AB124" s="370"/>
      <c r="AC124" s="370"/>
      <c r="AD124" s="370"/>
      <c r="AE124" s="370"/>
      <c r="AF124" s="370"/>
      <c r="AG124" s="370"/>
      <c r="AH124" s="370"/>
      <c r="AI124" s="370"/>
      <c r="AJ124" s="370"/>
      <c r="AK124" s="370"/>
      <c r="AL124" s="370"/>
      <c r="AM124" s="370"/>
      <c r="AN124" s="370"/>
      <c r="AO124" s="370"/>
      <c r="AP124" s="370"/>
      <c r="AQ124" s="370"/>
      <c r="AR124" s="370"/>
      <c r="AS124" s="371"/>
      <c r="AT124" s="372"/>
      <c r="AU124" s="370"/>
      <c r="AV124" s="370"/>
      <c r="AW124" s="370"/>
      <c r="AX124" s="370"/>
      <c r="AY124" s="370"/>
      <c r="AZ124" s="370"/>
      <c r="BA124" s="370"/>
      <c r="BB124" s="370"/>
      <c r="BC124" s="370"/>
      <c r="BD124" s="370"/>
      <c r="BE124" s="370"/>
      <c r="BF124" s="370"/>
      <c r="BG124" s="370"/>
      <c r="BH124" s="370"/>
      <c r="BI124" s="370"/>
      <c r="BJ124" s="370"/>
      <c r="BK124" s="370"/>
      <c r="BL124" s="370"/>
      <c r="BM124" s="370"/>
      <c r="BN124" s="370"/>
      <c r="BO124" s="370"/>
      <c r="BP124" s="370"/>
      <c r="BQ124" s="370"/>
      <c r="BR124" s="370"/>
      <c r="BS124" s="370"/>
      <c r="BT124" s="370"/>
      <c r="BU124" s="370"/>
      <c r="BV124" s="370"/>
      <c r="BW124" s="370"/>
      <c r="BX124" s="370"/>
      <c r="BY124" s="370"/>
      <c r="BZ124" s="370"/>
      <c r="CA124" s="370"/>
      <c r="CB124" s="370"/>
      <c r="CC124" s="370"/>
      <c r="CD124" s="370"/>
      <c r="CE124" s="370"/>
      <c r="CF124" s="370"/>
      <c r="CG124" s="370"/>
      <c r="CH124" s="370"/>
      <c r="CI124" s="370"/>
      <c r="CJ124" s="370"/>
      <c r="CK124" s="370"/>
      <c r="CL124" s="370"/>
      <c r="CO124" s="2"/>
      <c r="CP124" s="2"/>
      <c r="CQ124" s="2"/>
      <c r="CR124" s="2"/>
      <c r="CS124" s="2"/>
      <c r="CT124" s="2"/>
      <c r="CU124" s="2"/>
      <c r="CV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GK124" s="167"/>
      <c r="GL124" s="167"/>
      <c r="GM124" s="167"/>
      <c r="GN124" s="167"/>
      <c r="GO124" s="167"/>
      <c r="GP124" s="167"/>
      <c r="GQ124" s="167"/>
      <c r="GR124" s="167" t="s">
        <v>172</v>
      </c>
      <c r="GS124" s="167">
        <v>1976</v>
      </c>
    </row>
    <row r="125" spans="1:201" ht="6.6" customHeight="1" x14ac:dyDescent="0.15">
      <c r="A125" s="1"/>
      <c r="B125" s="367" t="s">
        <v>173</v>
      </c>
      <c r="C125" s="367"/>
      <c r="D125" s="367"/>
      <c r="E125" s="367"/>
      <c r="F125" s="370"/>
      <c r="G125" s="370"/>
      <c r="H125" s="370"/>
      <c r="I125" s="370"/>
      <c r="J125" s="370"/>
      <c r="K125" s="370"/>
      <c r="L125" s="370"/>
      <c r="M125" s="370"/>
      <c r="N125" s="370"/>
      <c r="O125" s="370"/>
      <c r="P125" s="370"/>
      <c r="Q125" s="370"/>
      <c r="R125" s="370"/>
      <c r="S125" s="370"/>
      <c r="T125" s="370"/>
      <c r="U125" s="370"/>
      <c r="V125" s="370"/>
      <c r="W125" s="370"/>
      <c r="X125" s="370"/>
      <c r="Y125" s="370"/>
      <c r="Z125" s="370"/>
      <c r="AA125" s="370"/>
      <c r="AB125" s="370"/>
      <c r="AC125" s="370"/>
      <c r="AD125" s="370"/>
      <c r="AE125" s="370"/>
      <c r="AF125" s="370"/>
      <c r="AG125" s="370"/>
      <c r="AH125" s="370"/>
      <c r="AI125" s="370"/>
      <c r="AJ125" s="370"/>
      <c r="AK125" s="370"/>
      <c r="AL125" s="370"/>
      <c r="AM125" s="370"/>
      <c r="AN125" s="370"/>
      <c r="AO125" s="370"/>
      <c r="AP125" s="370"/>
      <c r="AQ125" s="370"/>
      <c r="AR125" s="370"/>
      <c r="AS125" s="371"/>
      <c r="AT125" s="372"/>
      <c r="AU125" s="370"/>
      <c r="AV125" s="370"/>
      <c r="AW125" s="370"/>
      <c r="AX125" s="370"/>
      <c r="AY125" s="370"/>
      <c r="AZ125" s="370"/>
      <c r="BA125" s="370"/>
      <c r="BB125" s="370"/>
      <c r="BC125" s="370"/>
      <c r="BD125" s="370"/>
      <c r="BE125" s="370"/>
      <c r="BF125" s="370"/>
      <c r="BG125" s="370"/>
      <c r="BH125" s="370"/>
      <c r="BI125" s="370"/>
      <c r="BJ125" s="370"/>
      <c r="BK125" s="370"/>
      <c r="BL125" s="370"/>
      <c r="BM125" s="370"/>
      <c r="BN125" s="370"/>
      <c r="BO125" s="370"/>
      <c r="BP125" s="370"/>
      <c r="BQ125" s="370"/>
      <c r="BR125" s="370"/>
      <c r="BS125" s="370"/>
      <c r="BT125" s="370"/>
      <c r="BU125" s="370"/>
      <c r="BV125" s="370"/>
      <c r="BW125" s="370"/>
      <c r="BX125" s="370"/>
      <c r="BY125" s="370"/>
      <c r="BZ125" s="370"/>
      <c r="CA125" s="370"/>
      <c r="CB125" s="370"/>
      <c r="CC125" s="370"/>
      <c r="CD125" s="370"/>
      <c r="CE125" s="370"/>
      <c r="CF125" s="370"/>
      <c r="CG125" s="370"/>
      <c r="CH125" s="370"/>
      <c r="CI125" s="370"/>
      <c r="CJ125" s="370"/>
      <c r="CK125" s="370"/>
      <c r="CL125" s="370"/>
      <c r="CO125" s="2"/>
      <c r="CP125" s="2"/>
      <c r="CQ125" s="2"/>
      <c r="CR125" s="2"/>
      <c r="CS125" s="2"/>
      <c r="CT125" s="2"/>
      <c r="CU125" s="2"/>
      <c r="CV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GK125" s="167"/>
      <c r="GL125" s="167"/>
      <c r="GM125" s="167"/>
      <c r="GN125" s="167"/>
      <c r="GO125" s="167"/>
      <c r="GP125" s="167"/>
      <c r="GQ125" s="167"/>
      <c r="GR125" s="167" t="s">
        <v>174</v>
      </c>
      <c r="GS125" s="167">
        <v>1977</v>
      </c>
    </row>
    <row r="126" spans="1:201" ht="6.6" customHeight="1" x14ac:dyDescent="0.15">
      <c r="A126" s="1"/>
      <c r="B126" s="367"/>
      <c r="C126" s="367"/>
      <c r="D126" s="367"/>
      <c r="E126" s="367"/>
      <c r="F126" s="370"/>
      <c r="G126" s="370"/>
      <c r="H126" s="370"/>
      <c r="I126" s="370"/>
      <c r="J126" s="370"/>
      <c r="K126" s="370"/>
      <c r="L126" s="370"/>
      <c r="M126" s="370"/>
      <c r="N126" s="370"/>
      <c r="O126" s="370"/>
      <c r="P126" s="370"/>
      <c r="Q126" s="370"/>
      <c r="R126" s="370"/>
      <c r="S126" s="370"/>
      <c r="T126" s="370"/>
      <c r="U126" s="370"/>
      <c r="V126" s="370"/>
      <c r="W126" s="370"/>
      <c r="X126" s="370"/>
      <c r="Y126" s="370"/>
      <c r="Z126" s="370"/>
      <c r="AA126" s="370"/>
      <c r="AB126" s="370"/>
      <c r="AC126" s="370"/>
      <c r="AD126" s="370"/>
      <c r="AE126" s="370"/>
      <c r="AF126" s="370"/>
      <c r="AG126" s="370"/>
      <c r="AH126" s="370"/>
      <c r="AI126" s="370"/>
      <c r="AJ126" s="370"/>
      <c r="AK126" s="370"/>
      <c r="AL126" s="370"/>
      <c r="AM126" s="370"/>
      <c r="AN126" s="370"/>
      <c r="AO126" s="370"/>
      <c r="AP126" s="370"/>
      <c r="AQ126" s="370"/>
      <c r="AR126" s="370"/>
      <c r="AS126" s="371"/>
      <c r="AT126" s="372"/>
      <c r="AU126" s="370"/>
      <c r="AV126" s="370"/>
      <c r="AW126" s="370"/>
      <c r="AX126" s="370"/>
      <c r="AY126" s="370"/>
      <c r="AZ126" s="370"/>
      <c r="BA126" s="370"/>
      <c r="BB126" s="370"/>
      <c r="BC126" s="370"/>
      <c r="BD126" s="370"/>
      <c r="BE126" s="370"/>
      <c r="BF126" s="370"/>
      <c r="BG126" s="370"/>
      <c r="BH126" s="370"/>
      <c r="BI126" s="370"/>
      <c r="BJ126" s="370"/>
      <c r="BK126" s="370"/>
      <c r="BL126" s="370"/>
      <c r="BM126" s="370"/>
      <c r="BN126" s="370"/>
      <c r="BO126" s="370"/>
      <c r="BP126" s="370"/>
      <c r="BQ126" s="370"/>
      <c r="BR126" s="370"/>
      <c r="BS126" s="370"/>
      <c r="BT126" s="370"/>
      <c r="BU126" s="370"/>
      <c r="BV126" s="370"/>
      <c r="BW126" s="370"/>
      <c r="BX126" s="370"/>
      <c r="BY126" s="370"/>
      <c r="BZ126" s="370"/>
      <c r="CA126" s="370"/>
      <c r="CB126" s="370"/>
      <c r="CC126" s="370"/>
      <c r="CD126" s="370"/>
      <c r="CE126" s="370"/>
      <c r="CF126" s="370"/>
      <c r="CG126" s="370"/>
      <c r="CH126" s="370"/>
      <c r="CI126" s="370"/>
      <c r="CJ126" s="370"/>
      <c r="CK126" s="370"/>
      <c r="CL126" s="370"/>
      <c r="CO126" s="2"/>
      <c r="CP126" s="2"/>
      <c r="CQ126" s="2"/>
      <c r="CR126" s="2"/>
      <c r="CS126" s="2"/>
      <c r="CT126" s="2"/>
      <c r="CU126" s="2"/>
      <c r="CV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GK126" s="167"/>
      <c r="GL126" s="167"/>
      <c r="GM126" s="167"/>
      <c r="GN126" s="167"/>
      <c r="GO126" s="167"/>
      <c r="GP126" s="167"/>
      <c r="GQ126" s="167"/>
      <c r="GR126" s="167" t="s">
        <v>175</v>
      </c>
      <c r="GS126" s="167">
        <v>1978</v>
      </c>
    </row>
    <row r="127" spans="1:201" ht="6.6" customHeight="1" x14ac:dyDescent="0.15">
      <c r="A127" s="1"/>
      <c r="B127" s="367"/>
      <c r="C127" s="367"/>
      <c r="D127" s="367"/>
      <c r="E127" s="367"/>
      <c r="F127" s="370"/>
      <c r="G127" s="370"/>
      <c r="H127" s="370"/>
      <c r="I127" s="370"/>
      <c r="J127" s="370"/>
      <c r="K127" s="370"/>
      <c r="L127" s="370"/>
      <c r="M127" s="370"/>
      <c r="N127" s="370"/>
      <c r="O127" s="370"/>
      <c r="P127" s="370"/>
      <c r="Q127" s="370"/>
      <c r="R127" s="370"/>
      <c r="S127" s="370"/>
      <c r="T127" s="370"/>
      <c r="U127" s="370"/>
      <c r="V127" s="370"/>
      <c r="W127" s="370"/>
      <c r="X127" s="370"/>
      <c r="Y127" s="370"/>
      <c r="Z127" s="370"/>
      <c r="AA127" s="370"/>
      <c r="AB127" s="370"/>
      <c r="AC127" s="370"/>
      <c r="AD127" s="370"/>
      <c r="AE127" s="370"/>
      <c r="AF127" s="370"/>
      <c r="AG127" s="370"/>
      <c r="AH127" s="370"/>
      <c r="AI127" s="370"/>
      <c r="AJ127" s="370"/>
      <c r="AK127" s="370"/>
      <c r="AL127" s="370"/>
      <c r="AM127" s="370"/>
      <c r="AN127" s="370"/>
      <c r="AO127" s="370"/>
      <c r="AP127" s="370"/>
      <c r="AQ127" s="370"/>
      <c r="AR127" s="370"/>
      <c r="AS127" s="371"/>
      <c r="AT127" s="372"/>
      <c r="AU127" s="370"/>
      <c r="AV127" s="370"/>
      <c r="AW127" s="370"/>
      <c r="AX127" s="370"/>
      <c r="AY127" s="370"/>
      <c r="AZ127" s="370"/>
      <c r="BA127" s="370"/>
      <c r="BB127" s="370"/>
      <c r="BC127" s="370"/>
      <c r="BD127" s="370"/>
      <c r="BE127" s="370"/>
      <c r="BF127" s="370"/>
      <c r="BG127" s="370"/>
      <c r="BH127" s="370"/>
      <c r="BI127" s="370"/>
      <c r="BJ127" s="370"/>
      <c r="BK127" s="370"/>
      <c r="BL127" s="370"/>
      <c r="BM127" s="370"/>
      <c r="BN127" s="370"/>
      <c r="BO127" s="370"/>
      <c r="BP127" s="370"/>
      <c r="BQ127" s="370"/>
      <c r="BR127" s="370"/>
      <c r="BS127" s="370"/>
      <c r="BT127" s="370"/>
      <c r="BU127" s="370"/>
      <c r="BV127" s="370"/>
      <c r="BW127" s="370"/>
      <c r="BX127" s="370"/>
      <c r="BY127" s="370"/>
      <c r="BZ127" s="370"/>
      <c r="CA127" s="370"/>
      <c r="CB127" s="370"/>
      <c r="CC127" s="370"/>
      <c r="CD127" s="370"/>
      <c r="CE127" s="370"/>
      <c r="CF127" s="370"/>
      <c r="CG127" s="370"/>
      <c r="CH127" s="370"/>
      <c r="CI127" s="370"/>
      <c r="CJ127" s="370"/>
      <c r="CK127" s="370"/>
      <c r="CL127" s="370"/>
      <c r="CO127" s="2"/>
      <c r="CP127" s="2"/>
      <c r="CQ127" s="2"/>
      <c r="CR127" s="2"/>
      <c r="CS127" s="2"/>
      <c r="CT127" s="2"/>
      <c r="CU127" s="2"/>
      <c r="CV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GK127" s="167"/>
      <c r="GL127" s="167"/>
      <c r="GM127" s="167"/>
      <c r="GN127" s="167"/>
      <c r="GO127" s="167"/>
      <c r="GP127" s="167"/>
      <c r="GQ127" s="167"/>
      <c r="GR127" s="167" t="s">
        <v>176</v>
      </c>
      <c r="GS127" s="167">
        <v>1979</v>
      </c>
    </row>
    <row r="128" spans="1:201" ht="6.6" customHeight="1" x14ac:dyDescent="0.15">
      <c r="A128" s="1"/>
      <c r="B128" s="367" t="s">
        <v>177</v>
      </c>
      <c r="C128" s="367"/>
      <c r="D128" s="367"/>
      <c r="E128" s="367"/>
      <c r="F128" s="370"/>
      <c r="G128" s="370"/>
      <c r="H128" s="370"/>
      <c r="I128" s="370"/>
      <c r="J128" s="370"/>
      <c r="K128" s="370"/>
      <c r="L128" s="370"/>
      <c r="M128" s="370"/>
      <c r="N128" s="370"/>
      <c r="O128" s="370"/>
      <c r="P128" s="370"/>
      <c r="Q128" s="370"/>
      <c r="R128" s="370"/>
      <c r="S128" s="370"/>
      <c r="T128" s="370"/>
      <c r="U128" s="370"/>
      <c r="V128" s="370"/>
      <c r="W128" s="370"/>
      <c r="X128" s="370"/>
      <c r="Y128" s="370"/>
      <c r="Z128" s="370"/>
      <c r="AA128" s="370"/>
      <c r="AB128" s="370"/>
      <c r="AC128" s="370"/>
      <c r="AD128" s="370"/>
      <c r="AE128" s="370"/>
      <c r="AF128" s="370"/>
      <c r="AG128" s="370"/>
      <c r="AH128" s="370"/>
      <c r="AI128" s="370"/>
      <c r="AJ128" s="370"/>
      <c r="AK128" s="370"/>
      <c r="AL128" s="370"/>
      <c r="AM128" s="370"/>
      <c r="AN128" s="370"/>
      <c r="AO128" s="370"/>
      <c r="AP128" s="370"/>
      <c r="AQ128" s="370"/>
      <c r="AR128" s="370"/>
      <c r="AS128" s="371"/>
      <c r="AT128" s="372"/>
      <c r="AU128" s="370"/>
      <c r="AV128" s="370"/>
      <c r="AW128" s="370"/>
      <c r="AX128" s="370"/>
      <c r="AY128" s="370"/>
      <c r="AZ128" s="370"/>
      <c r="BA128" s="370"/>
      <c r="BB128" s="370"/>
      <c r="BC128" s="370"/>
      <c r="BD128" s="370"/>
      <c r="BE128" s="370"/>
      <c r="BF128" s="370"/>
      <c r="BG128" s="370"/>
      <c r="BH128" s="370"/>
      <c r="BI128" s="370"/>
      <c r="BJ128" s="370"/>
      <c r="BK128" s="370"/>
      <c r="BL128" s="370"/>
      <c r="BM128" s="370"/>
      <c r="BN128" s="370"/>
      <c r="BO128" s="370"/>
      <c r="BP128" s="370"/>
      <c r="BQ128" s="370"/>
      <c r="BR128" s="370"/>
      <c r="BS128" s="370"/>
      <c r="BT128" s="370"/>
      <c r="BU128" s="370"/>
      <c r="BV128" s="370"/>
      <c r="BW128" s="370"/>
      <c r="BX128" s="370"/>
      <c r="BY128" s="370"/>
      <c r="BZ128" s="370"/>
      <c r="CA128" s="370"/>
      <c r="CB128" s="370"/>
      <c r="CC128" s="370"/>
      <c r="CD128" s="370"/>
      <c r="CE128" s="370"/>
      <c r="CF128" s="370"/>
      <c r="CG128" s="370"/>
      <c r="CH128" s="370"/>
      <c r="CI128" s="370"/>
      <c r="CJ128" s="370"/>
      <c r="CK128" s="370"/>
      <c r="CL128" s="370"/>
      <c r="CO128" s="2"/>
      <c r="CP128" s="2"/>
      <c r="CQ128" s="2"/>
      <c r="CR128" s="2"/>
      <c r="CS128" s="2"/>
      <c r="CT128" s="2"/>
      <c r="CU128" s="2"/>
      <c r="CV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GK128" s="167"/>
      <c r="GL128" s="167"/>
      <c r="GM128" s="167"/>
      <c r="GN128" s="167"/>
      <c r="GO128" s="167"/>
      <c r="GP128" s="167"/>
      <c r="GQ128" s="167"/>
      <c r="GR128" s="167" t="s">
        <v>178</v>
      </c>
      <c r="GS128" s="167">
        <v>1980</v>
      </c>
    </row>
    <row r="129" spans="1:201" ht="6.6" customHeight="1" x14ac:dyDescent="0.15">
      <c r="A129" s="1"/>
      <c r="B129" s="367"/>
      <c r="C129" s="367"/>
      <c r="D129" s="367"/>
      <c r="E129" s="367"/>
      <c r="F129" s="370"/>
      <c r="G129" s="370"/>
      <c r="H129" s="370"/>
      <c r="I129" s="370"/>
      <c r="J129" s="370"/>
      <c r="K129" s="370"/>
      <c r="L129" s="370"/>
      <c r="M129" s="370"/>
      <c r="N129" s="370"/>
      <c r="O129" s="370"/>
      <c r="P129" s="370"/>
      <c r="Q129" s="370"/>
      <c r="R129" s="370"/>
      <c r="S129" s="370"/>
      <c r="T129" s="370"/>
      <c r="U129" s="370"/>
      <c r="V129" s="370"/>
      <c r="W129" s="370"/>
      <c r="X129" s="370"/>
      <c r="Y129" s="370"/>
      <c r="Z129" s="370"/>
      <c r="AA129" s="370"/>
      <c r="AB129" s="370"/>
      <c r="AC129" s="370"/>
      <c r="AD129" s="370"/>
      <c r="AE129" s="370"/>
      <c r="AF129" s="370"/>
      <c r="AG129" s="370"/>
      <c r="AH129" s="370"/>
      <c r="AI129" s="370"/>
      <c r="AJ129" s="370"/>
      <c r="AK129" s="370"/>
      <c r="AL129" s="370"/>
      <c r="AM129" s="370"/>
      <c r="AN129" s="370"/>
      <c r="AO129" s="370"/>
      <c r="AP129" s="370"/>
      <c r="AQ129" s="370"/>
      <c r="AR129" s="370"/>
      <c r="AS129" s="371"/>
      <c r="AT129" s="372"/>
      <c r="AU129" s="370"/>
      <c r="AV129" s="370"/>
      <c r="AW129" s="370"/>
      <c r="AX129" s="370"/>
      <c r="AY129" s="370"/>
      <c r="AZ129" s="370"/>
      <c r="BA129" s="370"/>
      <c r="BB129" s="370"/>
      <c r="BC129" s="370"/>
      <c r="BD129" s="370"/>
      <c r="BE129" s="370"/>
      <c r="BF129" s="370"/>
      <c r="BG129" s="370"/>
      <c r="BH129" s="370"/>
      <c r="BI129" s="370"/>
      <c r="BJ129" s="370"/>
      <c r="BK129" s="370"/>
      <c r="BL129" s="370"/>
      <c r="BM129" s="370"/>
      <c r="BN129" s="370"/>
      <c r="BO129" s="370"/>
      <c r="BP129" s="370"/>
      <c r="BQ129" s="370"/>
      <c r="BR129" s="370"/>
      <c r="BS129" s="370"/>
      <c r="BT129" s="370"/>
      <c r="BU129" s="370"/>
      <c r="BV129" s="370"/>
      <c r="BW129" s="370"/>
      <c r="BX129" s="370"/>
      <c r="BY129" s="370"/>
      <c r="BZ129" s="370"/>
      <c r="CA129" s="370"/>
      <c r="CB129" s="370"/>
      <c r="CC129" s="370"/>
      <c r="CD129" s="370"/>
      <c r="CE129" s="370"/>
      <c r="CF129" s="370"/>
      <c r="CG129" s="370"/>
      <c r="CH129" s="370"/>
      <c r="CI129" s="370"/>
      <c r="CJ129" s="370"/>
      <c r="CK129" s="370"/>
      <c r="CL129" s="370"/>
      <c r="CO129" s="2"/>
      <c r="CP129" s="2"/>
      <c r="CQ129" s="2"/>
      <c r="CR129" s="2"/>
      <c r="CS129" s="2"/>
      <c r="CT129" s="2"/>
      <c r="CU129" s="2"/>
      <c r="CV129" s="2"/>
      <c r="DM129" s="2"/>
      <c r="DN129" s="2"/>
      <c r="DO129" s="2"/>
      <c r="DP129" s="2"/>
      <c r="DQ129" s="2"/>
      <c r="DR129" s="2"/>
      <c r="DS129" s="2"/>
      <c r="DT129" s="2"/>
      <c r="DU129" s="2"/>
      <c r="DV129" s="2"/>
      <c r="DW129" s="2"/>
      <c r="DX129" s="2"/>
      <c r="DY129" s="2"/>
      <c r="DZ129" s="2"/>
      <c r="EA129" s="2"/>
      <c r="EB129" s="2"/>
      <c r="EC129" s="2"/>
      <c r="ED129" s="2"/>
      <c r="EE129" s="2"/>
      <c r="EF129" s="2"/>
      <c r="EG129" s="2"/>
      <c r="EH129" s="2"/>
      <c r="EI129" s="2"/>
      <c r="EJ129" s="2"/>
      <c r="GK129" s="167"/>
      <c r="GL129" s="167"/>
      <c r="GM129" s="167"/>
      <c r="GN129" s="167"/>
      <c r="GO129" s="167"/>
      <c r="GP129" s="167"/>
      <c r="GQ129" s="167"/>
      <c r="GR129" s="167" t="s">
        <v>179</v>
      </c>
      <c r="GS129" s="167">
        <v>1981</v>
      </c>
    </row>
    <row r="130" spans="1:201" ht="6" customHeight="1" x14ac:dyDescent="0.15">
      <c r="A130" s="1"/>
      <c r="B130" s="367"/>
      <c r="C130" s="367"/>
      <c r="D130" s="367"/>
      <c r="E130" s="367"/>
      <c r="F130" s="370"/>
      <c r="G130" s="370"/>
      <c r="H130" s="370"/>
      <c r="I130" s="370"/>
      <c r="J130" s="370"/>
      <c r="K130" s="370"/>
      <c r="L130" s="370"/>
      <c r="M130" s="370"/>
      <c r="N130" s="370"/>
      <c r="O130" s="370"/>
      <c r="P130" s="370"/>
      <c r="Q130" s="370"/>
      <c r="R130" s="370"/>
      <c r="S130" s="370"/>
      <c r="T130" s="370"/>
      <c r="U130" s="370"/>
      <c r="V130" s="370"/>
      <c r="W130" s="370"/>
      <c r="X130" s="370"/>
      <c r="Y130" s="370"/>
      <c r="Z130" s="370"/>
      <c r="AA130" s="370"/>
      <c r="AB130" s="370"/>
      <c r="AC130" s="370"/>
      <c r="AD130" s="370"/>
      <c r="AE130" s="370"/>
      <c r="AF130" s="370"/>
      <c r="AG130" s="370"/>
      <c r="AH130" s="370"/>
      <c r="AI130" s="370"/>
      <c r="AJ130" s="370"/>
      <c r="AK130" s="370"/>
      <c r="AL130" s="370"/>
      <c r="AM130" s="370"/>
      <c r="AN130" s="370"/>
      <c r="AO130" s="370"/>
      <c r="AP130" s="370"/>
      <c r="AQ130" s="370"/>
      <c r="AR130" s="370"/>
      <c r="AS130" s="371"/>
      <c r="AT130" s="372"/>
      <c r="AU130" s="370"/>
      <c r="AV130" s="370"/>
      <c r="AW130" s="370"/>
      <c r="AX130" s="370"/>
      <c r="AY130" s="370"/>
      <c r="AZ130" s="370"/>
      <c r="BA130" s="370"/>
      <c r="BB130" s="370"/>
      <c r="BC130" s="370"/>
      <c r="BD130" s="370"/>
      <c r="BE130" s="370"/>
      <c r="BF130" s="370"/>
      <c r="BG130" s="370"/>
      <c r="BH130" s="370"/>
      <c r="BI130" s="370"/>
      <c r="BJ130" s="370"/>
      <c r="BK130" s="370"/>
      <c r="BL130" s="370"/>
      <c r="BM130" s="370"/>
      <c r="BN130" s="370"/>
      <c r="BO130" s="370"/>
      <c r="BP130" s="370"/>
      <c r="BQ130" s="370"/>
      <c r="BR130" s="370"/>
      <c r="BS130" s="370"/>
      <c r="BT130" s="370"/>
      <c r="BU130" s="370"/>
      <c r="BV130" s="370"/>
      <c r="BW130" s="370"/>
      <c r="BX130" s="370"/>
      <c r="BY130" s="370"/>
      <c r="BZ130" s="370"/>
      <c r="CA130" s="370"/>
      <c r="CB130" s="370"/>
      <c r="CC130" s="370"/>
      <c r="CD130" s="370"/>
      <c r="CE130" s="370"/>
      <c r="CF130" s="370"/>
      <c r="CG130" s="370"/>
      <c r="CH130" s="370"/>
      <c r="CI130" s="370"/>
      <c r="CJ130" s="370"/>
      <c r="CK130" s="370"/>
      <c r="CL130" s="370"/>
      <c r="CO130" s="2"/>
      <c r="CP130" s="2"/>
      <c r="CQ130" s="2"/>
      <c r="CR130" s="2"/>
      <c r="CS130" s="2"/>
      <c r="CT130" s="2"/>
      <c r="CU130" s="2"/>
      <c r="CV130" s="2"/>
      <c r="DM130" s="2"/>
      <c r="DN130" s="2"/>
      <c r="DO130" s="2"/>
      <c r="DP130" s="2"/>
      <c r="DQ130" s="2"/>
      <c r="DR130" s="2"/>
      <c r="DS130" s="2"/>
      <c r="DT130" s="2"/>
      <c r="DU130" s="2"/>
      <c r="DV130" s="2"/>
      <c r="DW130" s="2"/>
      <c r="DX130" s="2"/>
      <c r="DY130" s="2"/>
      <c r="DZ130" s="2"/>
      <c r="EA130" s="2"/>
      <c r="EB130" s="2"/>
      <c r="EC130" s="2"/>
      <c r="ED130" s="2"/>
      <c r="EE130" s="2"/>
      <c r="EF130" s="2"/>
      <c r="EG130" s="2"/>
      <c r="EH130" s="2"/>
      <c r="EI130" s="2"/>
      <c r="EJ130" s="2"/>
      <c r="GK130" s="167"/>
      <c r="GL130" s="167"/>
      <c r="GM130" s="167"/>
      <c r="GN130" s="167"/>
      <c r="GO130" s="167"/>
      <c r="GP130" s="167"/>
      <c r="GQ130" s="167"/>
      <c r="GR130" s="167" t="s">
        <v>180</v>
      </c>
      <c r="GS130" s="167">
        <v>1982</v>
      </c>
    </row>
    <row r="131" spans="1:201" ht="6" customHeight="1" x14ac:dyDescent="0.15">
      <c r="A131" s="1"/>
      <c r="B131" s="373" t="s">
        <v>181</v>
      </c>
      <c r="C131" s="214"/>
      <c r="D131" s="214"/>
      <c r="E131" s="215"/>
      <c r="F131" s="374"/>
      <c r="G131" s="375"/>
      <c r="H131" s="375"/>
      <c r="I131" s="375"/>
      <c r="J131" s="375"/>
      <c r="K131" s="375"/>
      <c r="L131" s="375"/>
      <c r="M131" s="375"/>
      <c r="N131" s="375"/>
      <c r="O131" s="375"/>
      <c r="P131" s="375"/>
      <c r="Q131" s="375"/>
      <c r="R131" s="375"/>
      <c r="S131" s="375"/>
      <c r="T131" s="375"/>
      <c r="U131" s="375"/>
      <c r="V131" s="375"/>
      <c r="W131" s="375"/>
      <c r="X131" s="375"/>
      <c r="Y131" s="375"/>
      <c r="Z131" s="375"/>
      <c r="AA131" s="375"/>
      <c r="AB131" s="375"/>
      <c r="AC131" s="375"/>
      <c r="AD131" s="375"/>
      <c r="AE131" s="375"/>
      <c r="AF131" s="375"/>
      <c r="AG131" s="375"/>
      <c r="AH131" s="375"/>
      <c r="AI131" s="375"/>
      <c r="AJ131" s="375"/>
      <c r="AK131" s="375"/>
      <c r="AL131" s="375"/>
      <c r="AM131" s="375"/>
      <c r="AN131" s="375"/>
      <c r="AO131" s="375"/>
      <c r="AP131" s="375"/>
      <c r="AQ131" s="375"/>
      <c r="AR131" s="375"/>
      <c r="AS131" s="375"/>
      <c r="AT131" s="375"/>
      <c r="AU131" s="375"/>
      <c r="AV131" s="375"/>
      <c r="AW131" s="375"/>
      <c r="AX131" s="375"/>
      <c r="AY131" s="375"/>
      <c r="AZ131" s="375"/>
      <c r="BA131" s="375"/>
      <c r="BB131" s="375"/>
      <c r="BC131" s="375"/>
      <c r="BD131" s="375"/>
      <c r="BE131" s="375"/>
      <c r="BF131" s="375"/>
      <c r="BG131" s="375"/>
      <c r="BH131" s="375"/>
      <c r="BI131" s="375"/>
      <c r="BJ131" s="375"/>
      <c r="BK131" s="375"/>
      <c r="BL131" s="375"/>
      <c r="BM131" s="375"/>
      <c r="BN131" s="375"/>
      <c r="BO131" s="375"/>
      <c r="BP131" s="375"/>
      <c r="BQ131" s="375"/>
      <c r="BR131" s="375"/>
      <c r="BS131" s="375"/>
      <c r="BT131" s="375"/>
      <c r="BU131" s="375"/>
      <c r="BV131" s="375"/>
      <c r="BW131" s="375"/>
      <c r="BX131" s="375"/>
      <c r="BY131" s="375"/>
      <c r="BZ131" s="375"/>
      <c r="CA131" s="375"/>
      <c r="CB131" s="375"/>
      <c r="CC131" s="375"/>
      <c r="CD131" s="375"/>
      <c r="CE131" s="375"/>
      <c r="CF131" s="375"/>
      <c r="CG131" s="375"/>
      <c r="CH131" s="375"/>
      <c r="CI131" s="375"/>
      <c r="CJ131" s="375"/>
      <c r="CK131" s="375"/>
      <c r="CL131" s="376"/>
      <c r="CO131" s="2"/>
      <c r="CP131" s="2"/>
      <c r="CQ131" s="2"/>
      <c r="CR131" s="2"/>
      <c r="CS131" s="2"/>
      <c r="CT131" s="2"/>
      <c r="CU131" s="2"/>
      <c r="CV131" s="2"/>
      <c r="DM131" s="2"/>
      <c r="DN131" s="2"/>
      <c r="DO131" s="2"/>
      <c r="DP131" s="2"/>
      <c r="DQ131" s="2"/>
      <c r="DR131" s="2"/>
      <c r="DS131" s="2"/>
      <c r="DT131" s="2"/>
      <c r="DU131" s="2"/>
      <c r="DV131" s="2"/>
      <c r="DW131" s="2"/>
      <c r="DX131" s="2"/>
      <c r="DY131" s="2"/>
      <c r="DZ131" s="2"/>
      <c r="EA131" s="2"/>
      <c r="EB131" s="2"/>
      <c r="EC131" s="2"/>
      <c r="ED131" s="2"/>
      <c r="EE131" s="2"/>
      <c r="EF131" s="2"/>
      <c r="EG131" s="2"/>
      <c r="EH131" s="2"/>
      <c r="EI131" s="2"/>
      <c r="EJ131" s="2"/>
      <c r="GK131" s="167"/>
      <c r="GL131" s="167"/>
      <c r="GM131" s="167"/>
      <c r="GN131" s="167"/>
      <c r="GO131" s="167"/>
      <c r="GP131" s="167"/>
      <c r="GQ131" s="167"/>
      <c r="GR131" s="167" t="s">
        <v>182</v>
      </c>
      <c r="GS131" s="167">
        <v>1983</v>
      </c>
    </row>
    <row r="132" spans="1:201" ht="6" customHeight="1" x14ac:dyDescent="0.15">
      <c r="A132" s="1"/>
      <c r="B132" s="377"/>
      <c r="C132" s="216"/>
      <c r="D132" s="216"/>
      <c r="E132" s="217"/>
      <c r="F132" s="378"/>
      <c r="G132" s="379"/>
      <c r="H132" s="379"/>
      <c r="I132" s="379"/>
      <c r="J132" s="379"/>
      <c r="K132" s="379"/>
      <c r="L132" s="379"/>
      <c r="M132" s="379"/>
      <c r="N132" s="379"/>
      <c r="O132" s="379"/>
      <c r="P132" s="379"/>
      <c r="Q132" s="379"/>
      <c r="R132" s="379"/>
      <c r="S132" s="379"/>
      <c r="T132" s="379"/>
      <c r="U132" s="379"/>
      <c r="V132" s="379"/>
      <c r="W132" s="379"/>
      <c r="X132" s="379"/>
      <c r="Y132" s="379"/>
      <c r="Z132" s="379"/>
      <c r="AA132" s="379"/>
      <c r="AB132" s="379"/>
      <c r="AC132" s="379"/>
      <c r="AD132" s="379"/>
      <c r="AE132" s="379"/>
      <c r="AF132" s="379"/>
      <c r="AG132" s="379"/>
      <c r="AH132" s="379"/>
      <c r="AI132" s="379"/>
      <c r="AJ132" s="379"/>
      <c r="AK132" s="379"/>
      <c r="AL132" s="379"/>
      <c r="AM132" s="379"/>
      <c r="AN132" s="379"/>
      <c r="AO132" s="379"/>
      <c r="AP132" s="379"/>
      <c r="AQ132" s="379"/>
      <c r="AR132" s="379"/>
      <c r="AS132" s="379"/>
      <c r="AT132" s="379"/>
      <c r="AU132" s="379"/>
      <c r="AV132" s="379"/>
      <c r="AW132" s="379"/>
      <c r="AX132" s="379"/>
      <c r="AY132" s="379"/>
      <c r="AZ132" s="379"/>
      <c r="BA132" s="379"/>
      <c r="BB132" s="379"/>
      <c r="BC132" s="379"/>
      <c r="BD132" s="379"/>
      <c r="BE132" s="379"/>
      <c r="BF132" s="379"/>
      <c r="BG132" s="379"/>
      <c r="BH132" s="379"/>
      <c r="BI132" s="379"/>
      <c r="BJ132" s="379"/>
      <c r="BK132" s="379"/>
      <c r="BL132" s="379"/>
      <c r="BM132" s="379"/>
      <c r="BN132" s="379"/>
      <c r="BO132" s="379"/>
      <c r="BP132" s="379"/>
      <c r="BQ132" s="379"/>
      <c r="BR132" s="379"/>
      <c r="BS132" s="379"/>
      <c r="BT132" s="379"/>
      <c r="BU132" s="379"/>
      <c r="BV132" s="379"/>
      <c r="BW132" s="379"/>
      <c r="BX132" s="379"/>
      <c r="BY132" s="379"/>
      <c r="BZ132" s="379"/>
      <c r="CA132" s="379"/>
      <c r="CB132" s="379"/>
      <c r="CC132" s="379"/>
      <c r="CD132" s="379"/>
      <c r="CE132" s="379"/>
      <c r="CF132" s="379"/>
      <c r="CG132" s="379"/>
      <c r="CH132" s="379"/>
      <c r="CI132" s="379"/>
      <c r="CJ132" s="379"/>
      <c r="CK132" s="379"/>
      <c r="CL132" s="380"/>
      <c r="CO132" s="2"/>
      <c r="CP132" s="2"/>
      <c r="CQ132" s="2"/>
      <c r="CR132" s="2"/>
      <c r="CS132" s="2"/>
      <c r="CT132" s="2"/>
      <c r="CU132" s="2"/>
      <c r="CV132" s="2"/>
      <c r="DM132" s="2"/>
      <c r="DN132" s="2"/>
      <c r="DO132" s="2"/>
      <c r="DP132" s="2"/>
      <c r="DQ132" s="2"/>
      <c r="DR132" s="2"/>
      <c r="DS132" s="2"/>
      <c r="DT132" s="2"/>
      <c r="DU132" s="2"/>
      <c r="DV132" s="2"/>
      <c r="DW132" s="2"/>
      <c r="DX132" s="2"/>
      <c r="DY132" s="2"/>
      <c r="DZ132" s="2"/>
      <c r="EA132" s="2"/>
      <c r="EB132" s="2"/>
      <c r="EC132" s="2"/>
      <c r="ED132" s="2"/>
      <c r="EE132" s="2"/>
      <c r="EF132" s="2"/>
      <c r="EG132" s="2"/>
      <c r="EH132" s="2"/>
      <c r="EI132" s="2"/>
      <c r="EJ132" s="2"/>
      <c r="GK132" s="167"/>
      <c r="GL132" s="167"/>
      <c r="GM132" s="167"/>
      <c r="GN132" s="167"/>
      <c r="GO132" s="167"/>
      <c r="GP132" s="167"/>
      <c r="GQ132" s="167"/>
      <c r="GR132" s="167" t="s">
        <v>183</v>
      </c>
      <c r="GS132" s="167">
        <v>1984</v>
      </c>
    </row>
    <row r="133" spans="1:201" ht="6" customHeight="1" x14ac:dyDescent="0.15">
      <c r="A133" s="1"/>
      <c r="B133" s="377"/>
      <c r="C133" s="216"/>
      <c r="D133" s="216"/>
      <c r="E133" s="217"/>
      <c r="F133" s="378"/>
      <c r="G133" s="379"/>
      <c r="H133" s="379"/>
      <c r="I133" s="379"/>
      <c r="J133" s="379"/>
      <c r="K133" s="379"/>
      <c r="L133" s="379"/>
      <c r="M133" s="379"/>
      <c r="N133" s="379"/>
      <c r="O133" s="379"/>
      <c r="P133" s="379"/>
      <c r="Q133" s="379"/>
      <c r="R133" s="379"/>
      <c r="S133" s="379"/>
      <c r="T133" s="379"/>
      <c r="U133" s="379"/>
      <c r="V133" s="379"/>
      <c r="W133" s="379"/>
      <c r="X133" s="379"/>
      <c r="Y133" s="379"/>
      <c r="Z133" s="379"/>
      <c r="AA133" s="379"/>
      <c r="AB133" s="379"/>
      <c r="AC133" s="379"/>
      <c r="AD133" s="379"/>
      <c r="AE133" s="379"/>
      <c r="AF133" s="379"/>
      <c r="AG133" s="379"/>
      <c r="AH133" s="379"/>
      <c r="AI133" s="379"/>
      <c r="AJ133" s="379"/>
      <c r="AK133" s="379"/>
      <c r="AL133" s="379"/>
      <c r="AM133" s="379"/>
      <c r="AN133" s="379"/>
      <c r="AO133" s="379"/>
      <c r="AP133" s="379"/>
      <c r="AQ133" s="379"/>
      <c r="AR133" s="379"/>
      <c r="AS133" s="379"/>
      <c r="AT133" s="379"/>
      <c r="AU133" s="379"/>
      <c r="AV133" s="379"/>
      <c r="AW133" s="379"/>
      <c r="AX133" s="379"/>
      <c r="AY133" s="379"/>
      <c r="AZ133" s="379"/>
      <c r="BA133" s="379"/>
      <c r="BB133" s="379"/>
      <c r="BC133" s="379"/>
      <c r="BD133" s="379"/>
      <c r="BE133" s="379"/>
      <c r="BF133" s="379"/>
      <c r="BG133" s="379"/>
      <c r="BH133" s="379"/>
      <c r="BI133" s="379"/>
      <c r="BJ133" s="379"/>
      <c r="BK133" s="379"/>
      <c r="BL133" s="379"/>
      <c r="BM133" s="379"/>
      <c r="BN133" s="379"/>
      <c r="BO133" s="379"/>
      <c r="BP133" s="379"/>
      <c r="BQ133" s="379"/>
      <c r="BR133" s="379"/>
      <c r="BS133" s="379"/>
      <c r="BT133" s="379"/>
      <c r="BU133" s="379"/>
      <c r="BV133" s="379"/>
      <c r="BW133" s="379"/>
      <c r="BX133" s="379"/>
      <c r="BY133" s="379"/>
      <c r="BZ133" s="379"/>
      <c r="CA133" s="379"/>
      <c r="CB133" s="379"/>
      <c r="CC133" s="379"/>
      <c r="CD133" s="379"/>
      <c r="CE133" s="379"/>
      <c r="CF133" s="379"/>
      <c r="CG133" s="379"/>
      <c r="CH133" s="379"/>
      <c r="CI133" s="379"/>
      <c r="CJ133" s="379"/>
      <c r="CK133" s="379"/>
      <c r="CL133" s="380"/>
      <c r="CO133" s="2"/>
      <c r="CP133" s="2"/>
      <c r="CQ133" s="2"/>
      <c r="CR133" s="2"/>
      <c r="CS133" s="2"/>
      <c r="CT133" s="2"/>
      <c r="CU133" s="2"/>
      <c r="CV133" s="2"/>
      <c r="DM133" s="2"/>
      <c r="DN133" s="2"/>
      <c r="DO133" s="2"/>
      <c r="DP133" s="2"/>
      <c r="DQ133" s="2"/>
      <c r="DR133" s="2"/>
      <c r="DS133" s="2"/>
      <c r="DT133" s="2"/>
      <c r="DU133" s="2"/>
      <c r="DV133" s="2"/>
      <c r="DW133" s="2"/>
      <c r="DX133" s="2"/>
      <c r="DY133" s="2"/>
      <c r="DZ133" s="2"/>
      <c r="EA133" s="2"/>
      <c r="EB133" s="2"/>
      <c r="EC133" s="2"/>
      <c r="ED133" s="2"/>
      <c r="EE133" s="2"/>
      <c r="EF133" s="2"/>
      <c r="EG133" s="2"/>
      <c r="EH133" s="2"/>
      <c r="EI133" s="2"/>
      <c r="EJ133" s="2"/>
      <c r="GK133" s="167"/>
      <c r="GL133" s="167"/>
      <c r="GM133" s="167"/>
      <c r="GN133" s="167"/>
      <c r="GO133" s="167"/>
      <c r="GP133" s="167"/>
      <c r="GQ133" s="167"/>
      <c r="GR133" s="167" t="s">
        <v>184</v>
      </c>
      <c r="GS133" s="167">
        <v>1985</v>
      </c>
    </row>
    <row r="134" spans="1:201" ht="6" customHeight="1" x14ac:dyDescent="0.15">
      <c r="A134" s="1"/>
      <c r="B134" s="381"/>
      <c r="C134" s="382"/>
      <c r="D134" s="382"/>
      <c r="E134" s="383"/>
      <c r="F134" s="384"/>
      <c r="G134" s="385"/>
      <c r="H134" s="385"/>
      <c r="I134" s="385"/>
      <c r="J134" s="385"/>
      <c r="K134" s="385"/>
      <c r="L134" s="385"/>
      <c r="M134" s="385"/>
      <c r="N134" s="385"/>
      <c r="O134" s="385"/>
      <c r="P134" s="385"/>
      <c r="Q134" s="385"/>
      <c r="R134" s="385"/>
      <c r="S134" s="385"/>
      <c r="T134" s="385"/>
      <c r="U134" s="385"/>
      <c r="V134" s="385"/>
      <c r="W134" s="385"/>
      <c r="X134" s="385"/>
      <c r="Y134" s="385"/>
      <c r="Z134" s="385"/>
      <c r="AA134" s="385"/>
      <c r="AB134" s="385"/>
      <c r="AC134" s="385"/>
      <c r="AD134" s="385"/>
      <c r="AE134" s="385"/>
      <c r="AF134" s="385"/>
      <c r="AG134" s="385"/>
      <c r="AH134" s="385"/>
      <c r="AI134" s="385"/>
      <c r="AJ134" s="385"/>
      <c r="AK134" s="385"/>
      <c r="AL134" s="385"/>
      <c r="AM134" s="385"/>
      <c r="AN134" s="385"/>
      <c r="AO134" s="385"/>
      <c r="AP134" s="385"/>
      <c r="AQ134" s="385"/>
      <c r="AR134" s="385"/>
      <c r="AS134" s="385"/>
      <c r="AT134" s="385"/>
      <c r="AU134" s="385"/>
      <c r="AV134" s="385"/>
      <c r="AW134" s="385"/>
      <c r="AX134" s="385"/>
      <c r="AY134" s="385"/>
      <c r="AZ134" s="385"/>
      <c r="BA134" s="385"/>
      <c r="BB134" s="385"/>
      <c r="BC134" s="385"/>
      <c r="BD134" s="385"/>
      <c r="BE134" s="385"/>
      <c r="BF134" s="385"/>
      <c r="BG134" s="385"/>
      <c r="BH134" s="385"/>
      <c r="BI134" s="385"/>
      <c r="BJ134" s="385"/>
      <c r="BK134" s="385"/>
      <c r="BL134" s="385"/>
      <c r="BM134" s="385"/>
      <c r="BN134" s="385"/>
      <c r="BO134" s="385"/>
      <c r="BP134" s="385"/>
      <c r="BQ134" s="385"/>
      <c r="BR134" s="385"/>
      <c r="BS134" s="385"/>
      <c r="BT134" s="385"/>
      <c r="BU134" s="385"/>
      <c r="BV134" s="385"/>
      <c r="BW134" s="385"/>
      <c r="BX134" s="385"/>
      <c r="BY134" s="385"/>
      <c r="BZ134" s="385"/>
      <c r="CA134" s="385"/>
      <c r="CB134" s="385"/>
      <c r="CC134" s="385"/>
      <c r="CD134" s="385"/>
      <c r="CE134" s="385"/>
      <c r="CF134" s="385"/>
      <c r="CG134" s="385"/>
      <c r="CH134" s="385"/>
      <c r="CI134" s="385"/>
      <c r="CJ134" s="385"/>
      <c r="CK134" s="385"/>
      <c r="CL134" s="386"/>
      <c r="CO134" s="2"/>
      <c r="CP134" s="2"/>
      <c r="CQ134" s="2"/>
      <c r="CR134" s="2"/>
      <c r="CS134" s="2"/>
      <c r="CT134" s="2"/>
      <c r="CU134" s="2"/>
      <c r="CV134" s="2"/>
      <c r="DM134" s="2"/>
      <c r="DN134" s="2"/>
      <c r="DO134" s="2"/>
      <c r="DP134" s="2"/>
      <c r="DQ134" s="2"/>
      <c r="DR134" s="2"/>
      <c r="DS134" s="2"/>
      <c r="DT134" s="2"/>
      <c r="DU134" s="2"/>
      <c r="DV134" s="2"/>
      <c r="DW134" s="2"/>
      <c r="DX134" s="2"/>
      <c r="DY134" s="2"/>
      <c r="DZ134" s="2"/>
      <c r="EA134" s="2"/>
      <c r="EB134" s="2"/>
      <c r="EC134" s="2"/>
      <c r="ED134" s="2"/>
      <c r="EE134" s="2"/>
      <c r="EF134" s="2"/>
      <c r="EG134" s="2"/>
      <c r="EH134" s="2"/>
      <c r="EI134" s="2"/>
      <c r="EJ134" s="2"/>
      <c r="GK134" s="167"/>
      <c r="GL134" s="167"/>
      <c r="GM134" s="167"/>
      <c r="GN134" s="167"/>
      <c r="GO134" s="167"/>
      <c r="GP134" s="167"/>
      <c r="GQ134" s="167"/>
      <c r="GR134" s="167" t="s">
        <v>185</v>
      </c>
      <c r="GS134" s="167">
        <v>1986</v>
      </c>
    </row>
    <row r="135" spans="1:201" ht="6" customHeight="1" x14ac:dyDescent="0.15">
      <c r="A135" s="1"/>
      <c r="B135" s="197"/>
      <c r="C135" s="197"/>
      <c r="D135" s="387"/>
      <c r="E135" s="387"/>
      <c r="F135" s="387"/>
      <c r="G135" s="387"/>
      <c r="H135" s="387"/>
      <c r="I135" s="387"/>
      <c r="J135" s="387"/>
      <c r="K135" s="189"/>
      <c r="L135" s="387"/>
      <c r="M135" s="387"/>
      <c r="N135" s="387"/>
      <c r="O135" s="387"/>
      <c r="P135" s="387"/>
      <c r="Q135" s="387"/>
      <c r="R135" s="387"/>
      <c r="S135" s="387"/>
      <c r="T135" s="387"/>
      <c r="U135" s="387"/>
      <c r="V135" s="387"/>
      <c r="W135" s="387"/>
      <c r="X135" s="387"/>
      <c r="Y135" s="387"/>
      <c r="Z135" s="387"/>
      <c r="AA135" s="387"/>
      <c r="AB135" s="387"/>
      <c r="AC135" s="387"/>
      <c r="AD135" s="387"/>
      <c r="AE135" s="387"/>
      <c r="AF135" s="387"/>
      <c r="AG135" s="387"/>
      <c r="AH135" s="387"/>
      <c r="AI135" s="387"/>
      <c r="AJ135" s="387"/>
      <c r="AK135" s="387"/>
      <c r="AL135" s="387"/>
      <c r="AM135" s="387"/>
      <c r="AN135" s="387"/>
      <c r="AO135" s="387"/>
      <c r="AP135" s="387"/>
      <c r="AQ135" s="387"/>
      <c r="AR135" s="387"/>
      <c r="AS135" s="387"/>
      <c r="AT135" s="387"/>
      <c r="AU135" s="387"/>
      <c r="AV135" s="387"/>
      <c r="AW135" s="387"/>
      <c r="AX135" s="387"/>
      <c r="AY135" s="387"/>
      <c r="AZ135" s="387"/>
      <c r="BA135" s="387"/>
      <c r="BB135" s="387"/>
      <c r="BC135" s="387"/>
      <c r="BD135" s="387"/>
      <c r="BE135" s="387"/>
      <c r="BF135" s="387"/>
      <c r="BG135" s="387"/>
      <c r="BH135" s="387"/>
      <c r="BI135" s="387"/>
      <c r="BJ135" s="387"/>
      <c r="BK135" s="387"/>
      <c r="BL135" s="387"/>
      <c r="BM135" s="387"/>
      <c r="BN135" s="387"/>
      <c r="BO135" s="387"/>
      <c r="BP135" s="387"/>
      <c r="BQ135" s="387"/>
      <c r="BR135" s="387"/>
      <c r="BS135" s="387"/>
      <c r="BT135" s="387"/>
      <c r="BU135" s="387"/>
      <c r="BV135" s="387"/>
      <c r="BW135" s="387"/>
      <c r="BX135" s="387"/>
      <c r="BY135" s="387"/>
      <c r="BZ135" s="387"/>
      <c r="CA135" s="387"/>
      <c r="CB135" s="387"/>
      <c r="CC135" s="387"/>
      <c r="CD135" s="387"/>
      <c r="CE135" s="387"/>
      <c r="CF135" s="189"/>
      <c r="CG135" s="189"/>
      <c r="CH135" s="366"/>
      <c r="CI135" s="366"/>
      <c r="CJ135" s="366"/>
      <c r="CK135" s="366"/>
      <c r="CL135" s="12"/>
      <c r="CO135" s="2"/>
      <c r="CP135" s="2"/>
      <c r="CQ135" s="2"/>
      <c r="CR135" s="2"/>
      <c r="CS135" s="2"/>
      <c r="CT135" s="2"/>
      <c r="CU135" s="2"/>
      <c r="CV135" s="2"/>
      <c r="DM135" s="2"/>
      <c r="DN135" s="2"/>
      <c r="DO135" s="2"/>
      <c r="DP135" s="2"/>
      <c r="DQ135" s="2"/>
      <c r="DR135" s="2"/>
      <c r="DS135" s="2"/>
      <c r="DT135" s="2"/>
      <c r="DU135" s="2"/>
      <c r="DV135" s="2"/>
      <c r="DW135" s="2"/>
      <c r="DX135" s="2"/>
      <c r="DY135" s="2"/>
      <c r="DZ135" s="2"/>
      <c r="EA135" s="2"/>
      <c r="EB135" s="2"/>
      <c r="EC135" s="2"/>
      <c r="ED135" s="2"/>
      <c r="EE135" s="2"/>
      <c r="EF135" s="2"/>
      <c r="EG135" s="2"/>
      <c r="EH135" s="2"/>
      <c r="EI135" s="2"/>
      <c r="EJ135" s="2"/>
      <c r="GK135" s="167"/>
      <c r="GL135" s="167"/>
      <c r="GM135" s="167"/>
      <c r="GN135" s="167"/>
      <c r="GO135" s="167"/>
      <c r="GP135" s="167"/>
      <c r="GQ135" s="167"/>
      <c r="GR135" s="167" t="s">
        <v>186</v>
      </c>
      <c r="GS135" s="167">
        <v>1987</v>
      </c>
    </row>
    <row r="136" spans="1:201" ht="5.0999999999999996" customHeight="1" x14ac:dyDescent="0.15">
      <c r="A136" s="1"/>
      <c r="B136" s="54" t="s">
        <v>187</v>
      </c>
      <c r="C136" s="163"/>
      <c r="D136" s="163"/>
      <c r="E136" s="163"/>
      <c r="F136" s="163"/>
      <c r="G136" s="163"/>
      <c r="H136" s="163"/>
      <c r="I136" s="163"/>
      <c r="J136" s="118"/>
      <c r="K136" s="343"/>
      <c r="L136" s="343"/>
      <c r="M136" s="343"/>
      <c r="N136" s="343"/>
      <c r="O136" s="343"/>
      <c r="P136" s="343"/>
      <c r="Q136" s="343"/>
      <c r="R136" s="343"/>
      <c r="S136" s="343"/>
      <c r="T136" s="343"/>
      <c r="U136" s="343"/>
      <c r="V136" s="343"/>
      <c r="W136" s="343"/>
      <c r="X136" s="343"/>
      <c r="Y136" s="343"/>
      <c r="Z136" s="343"/>
      <c r="AA136" s="343"/>
      <c r="AB136" s="343"/>
      <c r="AC136" s="343"/>
      <c r="AD136" s="343"/>
      <c r="AE136" s="343"/>
      <c r="AF136" s="343"/>
      <c r="AG136" s="343"/>
      <c r="AH136" s="343"/>
      <c r="AI136" s="343"/>
      <c r="AJ136" s="343"/>
      <c r="AK136" s="343"/>
      <c r="AL136" s="343"/>
      <c r="AM136" s="343"/>
      <c r="AN136" s="343"/>
      <c r="AO136" s="343"/>
      <c r="AP136" s="343"/>
      <c r="AQ136" s="343"/>
      <c r="AR136" s="343"/>
      <c r="AS136" s="343"/>
      <c r="AT136" s="343"/>
      <c r="AU136" s="343"/>
      <c r="AV136" s="343"/>
      <c r="AW136" s="343"/>
      <c r="AX136" s="343"/>
      <c r="AY136" s="343"/>
      <c r="AZ136" s="388"/>
      <c r="BA136" s="389" t="s">
        <v>188</v>
      </c>
      <c r="BB136" s="390"/>
      <c r="BC136" s="390"/>
      <c r="BD136" s="390"/>
      <c r="BE136" s="390"/>
      <c r="BF136" s="390"/>
      <c r="BG136" s="390"/>
      <c r="BH136" s="390"/>
      <c r="BI136" s="390"/>
      <c r="BJ136" s="391"/>
      <c r="BK136" s="392"/>
      <c r="BL136" s="213"/>
      <c r="BM136" s="213"/>
      <c r="BN136" s="213"/>
      <c r="BO136" s="213"/>
      <c r="BP136" s="213"/>
      <c r="BQ136" s="213"/>
      <c r="BR136" s="96" t="s">
        <v>26</v>
      </c>
      <c r="BS136" s="96"/>
      <c r="BT136" s="96"/>
      <c r="BU136" s="213"/>
      <c r="BV136" s="213"/>
      <c r="BW136" s="213"/>
      <c r="BX136" s="213"/>
      <c r="BY136" s="213"/>
      <c r="BZ136" s="213"/>
      <c r="CA136" s="213"/>
      <c r="CB136" s="96" t="s">
        <v>26</v>
      </c>
      <c r="CC136" s="96"/>
      <c r="CD136" s="96"/>
      <c r="CE136" s="213"/>
      <c r="CF136" s="213"/>
      <c r="CG136" s="213"/>
      <c r="CH136" s="213"/>
      <c r="CI136" s="213"/>
      <c r="CJ136" s="213"/>
      <c r="CK136" s="213"/>
      <c r="CL136" s="393"/>
      <c r="CO136" s="2"/>
      <c r="CP136" s="2"/>
      <c r="CQ136" s="2"/>
      <c r="CR136" s="2"/>
      <c r="CS136" s="2"/>
      <c r="CT136" s="2"/>
      <c r="CU136" s="2"/>
      <c r="CV136" s="2"/>
      <c r="DM136" s="2"/>
      <c r="DN136" s="2"/>
      <c r="DO136" s="2"/>
      <c r="DP136" s="2"/>
      <c r="DQ136" s="2"/>
      <c r="DR136" s="2"/>
      <c r="DS136" s="2"/>
      <c r="DT136" s="2"/>
      <c r="DU136" s="2"/>
      <c r="DV136" s="2"/>
      <c r="DW136" s="2"/>
      <c r="DX136" s="2"/>
      <c r="DY136" s="2"/>
      <c r="DZ136" s="2"/>
      <c r="EA136" s="2"/>
      <c r="EB136" s="2"/>
      <c r="EC136" s="2"/>
      <c r="ED136" s="2"/>
      <c r="EE136" s="2"/>
      <c r="EF136" s="2"/>
      <c r="EG136" s="2"/>
      <c r="EH136" s="2"/>
      <c r="EI136" s="2"/>
      <c r="EJ136" s="2"/>
      <c r="GK136" s="167"/>
      <c r="GL136" s="167"/>
      <c r="GM136" s="167"/>
      <c r="GN136" s="167"/>
      <c r="GO136" s="167"/>
      <c r="GP136" s="167"/>
      <c r="GQ136" s="167"/>
      <c r="GR136" s="167" t="s">
        <v>189</v>
      </c>
      <c r="GS136" s="167">
        <v>1988</v>
      </c>
    </row>
    <row r="137" spans="1:201" ht="5.0999999999999996" customHeight="1" x14ac:dyDescent="0.15">
      <c r="A137" s="1"/>
      <c r="B137" s="320"/>
      <c r="C137" s="321"/>
      <c r="D137" s="321"/>
      <c r="E137" s="321"/>
      <c r="F137" s="321"/>
      <c r="G137" s="321"/>
      <c r="H137" s="321"/>
      <c r="I137" s="321"/>
      <c r="J137" s="346"/>
      <c r="K137" s="347"/>
      <c r="L137" s="347"/>
      <c r="M137" s="347"/>
      <c r="N137" s="347"/>
      <c r="O137" s="347"/>
      <c r="P137" s="347"/>
      <c r="Q137" s="347"/>
      <c r="R137" s="347"/>
      <c r="S137" s="347"/>
      <c r="T137" s="347"/>
      <c r="U137" s="347"/>
      <c r="V137" s="347"/>
      <c r="W137" s="347"/>
      <c r="X137" s="347"/>
      <c r="Y137" s="347"/>
      <c r="Z137" s="347"/>
      <c r="AA137" s="347"/>
      <c r="AB137" s="347"/>
      <c r="AC137" s="347"/>
      <c r="AD137" s="347"/>
      <c r="AE137" s="347"/>
      <c r="AF137" s="347"/>
      <c r="AG137" s="347"/>
      <c r="AH137" s="347"/>
      <c r="AI137" s="347"/>
      <c r="AJ137" s="347"/>
      <c r="AK137" s="347"/>
      <c r="AL137" s="347"/>
      <c r="AM137" s="347"/>
      <c r="AN137" s="347"/>
      <c r="AO137" s="347"/>
      <c r="AP137" s="347"/>
      <c r="AQ137" s="347"/>
      <c r="AR137" s="347"/>
      <c r="AS137" s="347"/>
      <c r="AT137" s="347"/>
      <c r="AU137" s="347"/>
      <c r="AV137" s="347"/>
      <c r="AW137" s="347"/>
      <c r="AX137" s="347"/>
      <c r="AY137" s="347"/>
      <c r="AZ137" s="394"/>
      <c r="BA137" s="389"/>
      <c r="BB137" s="390"/>
      <c r="BC137" s="390"/>
      <c r="BD137" s="390"/>
      <c r="BE137" s="390"/>
      <c r="BF137" s="390"/>
      <c r="BG137" s="390"/>
      <c r="BH137" s="390"/>
      <c r="BI137" s="390"/>
      <c r="BJ137" s="391"/>
      <c r="BK137" s="395"/>
      <c r="BL137" s="106"/>
      <c r="BM137" s="106"/>
      <c r="BN137" s="106"/>
      <c r="BO137" s="106"/>
      <c r="BP137" s="106"/>
      <c r="BQ137" s="106"/>
      <c r="BR137" s="99"/>
      <c r="BS137" s="99"/>
      <c r="BT137" s="99"/>
      <c r="BU137" s="106"/>
      <c r="BV137" s="106"/>
      <c r="BW137" s="106"/>
      <c r="BX137" s="106"/>
      <c r="BY137" s="106"/>
      <c r="BZ137" s="106"/>
      <c r="CA137" s="106"/>
      <c r="CB137" s="99"/>
      <c r="CC137" s="99"/>
      <c r="CD137" s="99"/>
      <c r="CE137" s="106"/>
      <c r="CF137" s="106"/>
      <c r="CG137" s="106"/>
      <c r="CH137" s="106"/>
      <c r="CI137" s="106"/>
      <c r="CJ137" s="106"/>
      <c r="CK137" s="106"/>
      <c r="CL137" s="396"/>
      <c r="CO137" s="2"/>
      <c r="CP137" s="2"/>
      <c r="CQ137" s="2"/>
      <c r="CR137" s="2"/>
      <c r="CS137" s="2"/>
      <c r="CT137" s="2"/>
      <c r="CU137" s="2"/>
      <c r="CV137" s="2"/>
      <c r="DM137" s="2"/>
      <c r="DN137" s="2"/>
      <c r="DO137" s="2"/>
      <c r="DP137" s="2"/>
      <c r="DQ137" s="2"/>
      <c r="DR137" s="2"/>
      <c r="DS137" s="2"/>
      <c r="DT137" s="2"/>
      <c r="DU137" s="2"/>
      <c r="DV137" s="2"/>
      <c r="DW137" s="2"/>
      <c r="DX137" s="2"/>
      <c r="DY137" s="2"/>
      <c r="DZ137" s="2"/>
      <c r="EA137" s="2"/>
      <c r="EB137" s="2"/>
      <c r="EC137" s="2"/>
      <c r="ED137" s="2"/>
      <c r="EE137" s="2"/>
      <c r="EF137" s="2"/>
      <c r="EG137" s="2"/>
      <c r="EH137" s="2"/>
      <c r="EI137" s="2"/>
      <c r="EJ137" s="2"/>
      <c r="GK137" s="167"/>
      <c r="GL137" s="167"/>
      <c r="GM137" s="167"/>
      <c r="GN137" s="167"/>
      <c r="GO137" s="167"/>
      <c r="GP137" s="167"/>
      <c r="GQ137" s="167"/>
      <c r="GR137" s="167" t="s">
        <v>190</v>
      </c>
      <c r="GS137" s="167">
        <v>1989</v>
      </c>
    </row>
    <row r="138" spans="1:201" ht="5.0999999999999996" customHeight="1" x14ac:dyDescent="0.15">
      <c r="A138" s="1"/>
      <c r="B138" s="320"/>
      <c r="C138" s="321"/>
      <c r="D138" s="321"/>
      <c r="E138" s="321"/>
      <c r="F138" s="321"/>
      <c r="G138" s="321"/>
      <c r="H138" s="321"/>
      <c r="I138" s="321"/>
      <c r="J138" s="346"/>
      <c r="K138" s="347"/>
      <c r="L138" s="347"/>
      <c r="M138" s="347"/>
      <c r="N138" s="347"/>
      <c r="O138" s="347"/>
      <c r="P138" s="347"/>
      <c r="Q138" s="347"/>
      <c r="R138" s="347"/>
      <c r="S138" s="347"/>
      <c r="T138" s="347"/>
      <c r="U138" s="347"/>
      <c r="V138" s="347"/>
      <c r="W138" s="347"/>
      <c r="X138" s="347"/>
      <c r="Y138" s="347"/>
      <c r="Z138" s="347"/>
      <c r="AA138" s="347"/>
      <c r="AB138" s="347"/>
      <c r="AC138" s="347"/>
      <c r="AD138" s="347"/>
      <c r="AE138" s="347"/>
      <c r="AF138" s="347"/>
      <c r="AG138" s="347"/>
      <c r="AH138" s="347"/>
      <c r="AI138" s="347"/>
      <c r="AJ138" s="347"/>
      <c r="AK138" s="347"/>
      <c r="AL138" s="347"/>
      <c r="AM138" s="347"/>
      <c r="AN138" s="347"/>
      <c r="AO138" s="347"/>
      <c r="AP138" s="347"/>
      <c r="AQ138" s="347"/>
      <c r="AR138" s="347"/>
      <c r="AS138" s="347"/>
      <c r="AT138" s="347"/>
      <c r="AU138" s="347"/>
      <c r="AV138" s="347"/>
      <c r="AW138" s="347"/>
      <c r="AX138" s="347"/>
      <c r="AY138" s="347"/>
      <c r="AZ138" s="394"/>
      <c r="BA138" s="389"/>
      <c r="BB138" s="390"/>
      <c r="BC138" s="390"/>
      <c r="BD138" s="390"/>
      <c r="BE138" s="390"/>
      <c r="BF138" s="390"/>
      <c r="BG138" s="390"/>
      <c r="BH138" s="390"/>
      <c r="BI138" s="390"/>
      <c r="BJ138" s="391"/>
      <c r="BK138" s="395"/>
      <c r="BL138" s="106"/>
      <c r="BM138" s="106"/>
      <c r="BN138" s="106"/>
      <c r="BO138" s="106"/>
      <c r="BP138" s="106"/>
      <c r="BQ138" s="106"/>
      <c r="BR138" s="99"/>
      <c r="BS138" s="99"/>
      <c r="BT138" s="99"/>
      <c r="BU138" s="106"/>
      <c r="BV138" s="106"/>
      <c r="BW138" s="106"/>
      <c r="BX138" s="106"/>
      <c r="BY138" s="106"/>
      <c r="BZ138" s="106"/>
      <c r="CA138" s="106"/>
      <c r="CB138" s="99"/>
      <c r="CC138" s="99"/>
      <c r="CD138" s="99"/>
      <c r="CE138" s="106"/>
      <c r="CF138" s="106"/>
      <c r="CG138" s="106"/>
      <c r="CH138" s="106"/>
      <c r="CI138" s="106"/>
      <c r="CJ138" s="106"/>
      <c r="CK138" s="106"/>
      <c r="CL138" s="396"/>
      <c r="CO138" s="2"/>
      <c r="CP138" s="2"/>
      <c r="CQ138" s="2"/>
      <c r="CR138" s="2"/>
      <c r="CS138" s="2"/>
      <c r="CT138" s="2"/>
      <c r="CU138" s="2"/>
      <c r="CV138" s="2"/>
      <c r="DM138" s="2"/>
      <c r="DN138" s="2"/>
      <c r="DO138" s="2"/>
      <c r="DP138" s="2"/>
      <c r="DQ138" s="2"/>
      <c r="DR138" s="2"/>
      <c r="DS138" s="2"/>
      <c r="DT138" s="2"/>
      <c r="DU138" s="2"/>
      <c r="DV138" s="2"/>
      <c r="DW138" s="2"/>
      <c r="DX138" s="2"/>
      <c r="DY138" s="2"/>
      <c r="DZ138" s="2"/>
      <c r="EA138" s="2"/>
      <c r="EB138" s="2"/>
      <c r="EC138" s="2"/>
      <c r="ED138" s="2"/>
      <c r="EE138" s="2"/>
      <c r="EF138" s="2"/>
      <c r="EG138" s="2"/>
      <c r="EH138" s="2"/>
      <c r="EI138" s="2"/>
      <c r="EJ138" s="2"/>
      <c r="GK138" s="167"/>
      <c r="GL138" s="167"/>
      <c r="GM138" s="167"/>
      <c r="GN138" s="167"/>
      <c r="GO138" s="167"/>
      <c r="GP138" s="167"/>
      <c r="GQ138" s="167"/>
      <c r="GR138" s="167" t="s">
        <v>191</v>
      </c>
      <c r="GS138" s="167">
        <v>1989</v>
      </c>
    </row>
    <row r="139" spans="1:201" ht="5.0999999999999996" customHeight="1" x14ac:dyDescent="0.15">
      <c r="A139" s="1"/>
      <c r="B139" s="320"/>
      <c r="C139" s="321"/>
      <c r="D139" s="321"/>
      <c r="E139" s="321"/>
      <c r="F139" s="321"/>
      <c r="G139" s="321"/>
      <c r="H139" s="321"/>
      <c r="I139" s="321"/>
      <c r="J139" s="346"/>
      <c r="K139" s="347"/>
      <c r="L139" s="347"/>
      <c r="M139" s="347"/>
      <c r="N139" s="347"/>
      <c r="O139" s="347"/>
      <c r="P139" s="347"/>
      <c r="Q139" s="347"/>
      <c r="R139" s="347"/>
      <c r="S139" s="347"/>
      <c r="T139" s="347"/>
      <c r="U139" s="347"/>
      <c r="V139" s="347"/>
      <c r="W139" s="347"/>
      <c r="X139" s="347"/>
      <c r="Y139" s="347"/>
      <c r="Z139" s="347"/>
      <c r="AA139" s="347"/>
      <c r="AB139" s="347"/>
      <c r="AC139" s="347"/>
      <c r="AD139" s="347"/>
      <c r="AE139" s="347"/>
      <c r="AF139" s="347"/>
      <c r="AG139" s="347"/>
      <c r="AH139" s="347"/>
      <c r="AI139" s="347"/>
      <c r="AJ139" s="347"/>
      <c r="AK139" s="347"/>
      <c r="AL139" s="347"/>
      <c r="AM139" s="347"/>
      <c r="AN139" s="347"/>
      <c r="AO139" s="347"/>
      <c r="AP139" s="347"/>
      <c r="AQ139" s="347"/>
      <c r="AR139" s="347"/>
      <c r="AS139" s="347"/>
      <c r="AT139" s="347"/>
      <c r="AU139" s="347"/>
      <c r="AV139" s="347"/>
      <c r="AW139" s="347"/>
      <c r="AX139" s="347"/>
      <c r="AY139" s="347"/>
      <c r="AZ139" s="394"/>
      <c r="BA139" s="389"/>
      <c r="BB139" s="390"/>
      <c r="BC139" s="390"/>
      <c r="BD139" s="390"/>
      <c r="BE139" s="390"/>
      <c r="BF139" s="390"/>
      <c r="BG139" s="390"/>
      <c r="BH139" s="390"/>
      <c r="BI139" s="390"/>
      <c r="BJ139" s="391"/>
      <c r="BK139" s="395"/>
      <c r="BL139" s="106"/>
      <c r="BM139" s="106"/>
      <c r="BN139" s="106"/>
      <c r="BO139" s="106"/>
      <c r="BP139" s="106"/>
      <c r="BQ139" s="106"/>
      <c r="BR139" s="99"/>
      <c r="BS139" s="99"/>
      <c r="BT139" s="99"/>
      <c r="BU139" s="106"/>
      <c r="BV139" s="106"/>
      <c r="BW139" s="106"/>
      <c r="BX139" s="106"/>
      <c r="BY139" s="106"/>
      <c r="BZ139" s="106"/>
      <c r="CA139" s="106"/>
      <c r="CB139" s="99"/>
      <c r="CC139" s="99"/>
      <c r="CD139" s="99"/>
      <c r="CE139" s="106"/>
      <c r="CF139" s="106"/>
      <c r="CG139" s="106"/>
      <c r="CH139" s="106"/>
      <c r="CI139" s="106"/>
      <c r="CJ139" s="106"/>
      <c r="CK139" s="106"/>
      <c r="CL139" s="396"/>
      <c r="CO139" s="2"/>
      <c r="CP139" s="2"/>
      <c r="CQ139" s="2"/>
      <c r="CR139" s="2"/>
      <c r="CS139" s="2"/>
      <c r="CT139" s="2"/>
      <c r="CU139" s="2"/>
      <c r="CV139" s="2"/>
      <c r="DM139" s="2"/>
      <c r="DN139" s="2"/>
      <c r="DO139" s="2"/>
      <c r="DP139" s="2"/>
      <c r="DQ139" s="2"/>
      <c r="DR139" s="2"/>
      <c r="DS139" s="2"/>
      <c r="DT139" s="2"/>
      <c r="DU139" s="2"/>
      <c r="DV139" s="2"/>
      <c r="DW139" s="2"/>
      <c r="DX139" s="2"/>
      <c r="DY139" s="2"/>
      <c r="DZ139" s="2"/>
      <c r="EA139" s="2"/>
      <c r="EB139" s="2"/>
      <c r="EC139" s="2"/>
      <c r="ED139" s="2"/>
      <c r="EE139" s="2"/>
      <c r="EF139" s="2"/>
      <c r="EG139" s="2"/>
      <c r="EH139" s="2"/>
      <c r="EI139" s="2"/>
      <c r="EJ139" s="2"/>
      <c r="GK139" s="167"/>
      <c r="GL139" s="167"/>
      <c r="GM139" s="167"/>
      <c r="GN139" s="167"/>
      <c r="GO139" s="167"/>
      <c r="GP139" s="167"/>
      <c r="GQ139" s="167"/>
      <c r="GR139" s="167" t="s">
        <v>192</v>
      </c>
      <c r="GS139" s="167">
        <v>1990</v>
      </c>
    </row>
    <row r="140" spans="1:201" ht="5.0999999999999996" customHeight="1" x14ac:dyDescent="0.15">
      <c r="A140" s="1"/>
      <c r="B140" s="320"/>
      <c r="C140" s="321"/>
      <c r="D140" s="321"/>
      <c r="E140" s="321"/>
      <c r="F140" s="321"/>
      <c r="G140" s="321"/>
      <c r="H140" s="321"/>
      <c r="I140" s="321"/>
      <c r="J140" s="346"/>
      <c r="K140" s="347"/>
      <c r="L140" s="347"/>
      <c r="M140" s="347"/>
      <c r="N140" s="347"/>
      <c r="O140" s="347"/>
      <c r="P140" s="347"/>
      <c r="Q140" s="347"/>
      <c r="R140" s="347"/>
      <c r="S140" s="347"/>
      <c r="T140" s="347"/>
      <c r="U140" s="347"/>
      <c r="V140" s="347"/>
      <c r="W140" s="347"/>
      <c r="X140" s="347"/>
      <c r="Y140" s="347"/>
      <c r="Z140" s="347"/>
      <c r="AA140" s="347"/>
      <c r="AB140" s="347"/>
      <c r="AC140" s="347"/>
      <c r="AD140" s="347"/>
      <c r="AE140" s="347"/>
      <c r="AF140" s="347"/>
      <c r="AG140" s="347"/>
      <c r="AH140" s="347"/>
      <c r="AI140" s="347"/>
      <c r="AJ140" s="347"/>
      <c r="AK140" s="347"/>
      <c r="AL140" s="347"/>
      <c r="AM140" s="347"/>
      <c r="AN140" s="347"/>
      <c r="AO140" s="347"/>
      <c r="AP140" s="347"/>
      <c r="AQ140" s="347"/>
      <c r="AR140" s="347"/>
      <c r="AS140" s="347"/>
      <c r="AT140" s="347"/>
      <c r="AU140" s="347"/>
      <c r="AV140" s="347"/>
      <c r="AW140" s="347"/>
      <c r="AX140" s="347"/>
      <c r="AY140" s="347"/>
      <c r="AZ140" s="394"/>
      <c r="BA140" s="389"/>
      <c r="BB140" s="390"/>
      <c r="BC140" s="390"/>
      <c r="BD140" s="390"/>
      <c r="BE140" s="390"/>
      <c r="BF140" s="390"/>
      <c r="BG140" s="390"/>
      <c r="BH140" s="390"/>
      <c r="BI140" s="390"/>
      <c r="BJ140" s="391"/>
      <c r="BK140" s="395"/>
      <c r="BL140" s="106"/>
      <c r="BM140" s="106"/>
      <c r="BN140" s="106"/>
      <c r="BO140" s="106"/>
      <c r="BP140" s="106"/>
      <c r="BQ140" s="106"/>
      <c r="BR140" s="99"/>
      <c r="BS140" s="99"/>
      <c r="BT140" s="99"/>
      <c r="BU140" s="106"/>
      <c r="BV140" s="106"/>
      <c r="BW140" s="106"/>
      <c r="BX140" s="106"/>
      <c r="BY140" s="106"/>
      <c r="BZ140" s="106"/>
      <c r="CA140" s="106"/>
      <c r="CB140" s="99"/>
      <c r="CC140" s="99"/>
      <c r="CD140" s="99"/>
      <c r="CE140" s="106"/>
      <c r="CF140" s="106"/>
      <c r="CG140" s="106"/>
      <c r="CH140" s="106"/>
      <c r="CI140" s="106"/>
      <c r="CJ140" s="106"/>
      <c r="CK140" s="106"/>
      <c r="CL140" s="396"/>
      <c r="CO140" s="2"/>
      <c r="CP140" s="2"/>
      <c r="CQ140" s="2"/>
      <c r="CR140" s="2"/>
      <c r="CS140" s="2"/>
      <c r="CT140" s="2"/>
      <c r="CU140" s="2"/>
      <c r="CV140" s="2"/>
      <c r="DM140" s="2"/>
      <c r="DN140" s="2"/>
      <c r="DO140" s="2"/>
      <c r="DP140" s="2"/>
      <c r="DQ140" s="2"/>
      <c r="DR140" s="2"/>
      <c r="DS140" s="2"/>
      <c r="DT140" s="2"/>
      <c r="DU140" s="2"/>
      <c r="DV140" s="2"/>
      <c r="DW140" s="2"/>
      <c r="DX140" s="2"/>
      <c r="DY140" s="2"/>
      <c r="DZ140" s="2"/>
      <c r="EA140" s="2"/>
      <c r="EB140" s="2"/>
      <c r="EC140" s="2"/>
      <c r="ED140" s="2"/>
      <c r="EE140" s="2"/>
      <c r="EF140" s="2"/>
      <c r="EG140" s="2"/>
      <c r="EH140" s="2"/>
      <c r="EI140" s="2"/>
      <c r="EJ140" s="2"/>
      <c r="GK140" s="167"/>
      <c r="GL140" s="167"/>
      <c r="GM140" s="167"/>
      <c r="GN140" s="167"/>
      <c r="GO140" s="167"/>
      <c r="GP140" s="167"/>
      <c r="GQ140" s="167"/>
      <c r="GR140" s="167" t="s">
        <v>193</v>
      </c>
      <c r="GS140" s="167">
        <v>1991</v>
      </c>
    </row>
    <row r="141" spans="1:201" ht="5.0999999999999996" customHeight="1" x14ac:dyDescent="0.15">
      <c r="A141" s="1"/>
      <c r="B141" s="320"/>
      <c r="C141" s="321"/>
      <c r="D141" s="321"/>
      <c r="E141" s="321"/>
      <c r="F141" s="321"/>
      <c r="G141" s="321"/>
      <c r="H141" s="321"/>
      <c r="I141" s="321"/>
      <c r="J141" s="346"/>
      <c r="K141" s="347"/>
      <c r="L141" s="347"/>
      <c r="M141" s="347"/>
      <c r="N141" s="347"/>
      <c r="O141" s="347"/>
      <c r="P141" s="347"/>
      <c r="Q141" s="347"/>
      <c r="R141" s="347"/>
      <c r="S141" s="347"/>
      <c r="T141" s="347"/>
      <c r="U141" s="347"/>
      <c r="V141" s="347"/>
      <c r="W141" s="347"/>
      <c r="X141" s="347"/>
      <c r="Y141" s="347"/>
      <c r="Z141" s="347"/>
      <c r="AA141" s="347"/>
      <c r="AB141" s="347"/>
      <c r="AC141" s="347"/>
      <c r="AD141" s="347"/>
      <c r="AE141" s="347"/>
      <c r="AF141" s="347"/>
      <c r="AG141" s="347"/>
      <c r="AH141" s="347"/>
      <c r="AI141" s="347"/>
      <c r="AJ141" s="347"/>
      <c r="AK141" s="347"/>
      <c r="AL141" s="347"/>
      <c r="AM141" s="347"/>
      <c r="AN141" s="347"/>
      <c r="AO141" s="347"/>
      <c r="AP141" s="347"/>
      <c r="AQ141" s="347"/>
      <c r="AR141" s="347"/>
      <c r="AS141" s="347"/>
      <c r="AT141" s="347"/>
      <c r="AU141" s="347"/>
      <c r="AV141" s="347"/>
      <c r="AW141" s="347"/>
      <c r="AX141" s="347"/>
      <c r="AY141" s="347"/>
      <c r="AZ141" s="394"/>
      <c r="BA141" s="389"/>
      <c r="BB141" s="390"/>
      <c r="BC141" s="390"/>
      <c r="BD141" s="390"/>
      <c r="BE141" s="390"/>
      <c r="BF141" s="390"/>
      <c r="BG141" s="390"/>
      <c r="BH141" s="390"/>
      <c r="BI141" s="390"/>
      <c r="BJ141" s="391"/>
      <c r="BK141" s="395"/>
      <c r="BL141" s="106"/>
      <c r="BM141" s="106"/>
      <c r="BN141" s="106"/>
      <c r="BO141" s="106"/>
      <c r="BP141" s="106"/>
      <c r="BQ141" s="106"/>
      <c r="BR141" s="99"/>
      <c r="BS141" s="99"/>
      <c r="BT141" s="99"/>
      <c r="BU141" s="106"/>
      <c r="BV141" s="106"/>
      <c r="BW141" s="106"/>
      <c r="BX141" s="106"/>
      <c r="BY141" s="106"/>
      <c r="BZ141" s="106"/>
      <c r="CA141" s="106"/>
      <c r="CB141" s="99"/>
      <c r="CC141" s="99"/>
      <c r="CD141" s="99"/>
      <c r="CE141" s="106"/>
      <c r="CF141" s="106"/>
      <c r="CG141" s="106"/>
      <c r="CH141" s="106"/>
      <c r="CI141" s="106"/>
      <c r="CJ141" s="106"/>
      <c r="CK141" s="106"/>
      <c r="CL141" s="396"/>
      <c r="CO141" s="2"/>
      <c r="CP141" s="2"/>
      <c r="CQ141" s="2"/>
      <c r="CR141" s="2"/>
      <c r="CS141" s="2"/>
      <c r="CT141" s="2"/>
      <c r="CU141" s="2"/>
      <c r="CV141" s="2"/>
      <c r="DM141" s="2"/>
      <c r="DN141" s="2"/>
      <c r="DO141" s="2"/>
      <c r="DP141" s="2"/>
      <c r="DQ141" s="2"/>
      <c r="DR141" s="2"/>
      <c r="DS141" s="2"/>
      <c r="DT141" s="2"/>
      <c r="DU141" s="2"/>
      <c r="DV141" s="2"/>
      <c r="DW141" s="2"/>
      <c r="DX141" s="2"/>
      <c r="DY141" s="2"/>
      <c r="DZ141" s="2"/>
      <c r="EA141" s="2"/>
      <c r="EB141" s="2"/>
      <c r="EC141" s="2"/>
      <c r="ED141" s="2"/>
      <c r="EE141" s="2"/>
      <c r="EF141" s="2"/>
      <c r="EG141" s="2"/>
      <c r="EH141" s="2"/>
      <c r="EI141" s="2"/>
      <c r="EJ141" s="2"/>
      <c r="GK141" s="167"/>
      <c r="GL141" s="167"/>
      <c r="GM141" s="167"/>
      <c r="GN141" s="167"/>
      <c r="GO141" s="167"/>
      <c r="GP141" s="167"/>
      <c r="GQ141" s="167"/>
      <c r="GR141" s="167" t="s">
        <v>194</v>
      </c>
      <c r="GS141" s="167">
        <v>1992</v>
      </c>
    </row>
    <row r="142" spans="1:201" ht="5.0999999999999996" customHeight="1" x14ac:dyDescent="0.15">
      <c r="A142" s="1"/>
      <c r="B142" s="336"/>
      <c r="C142" s="183"/>
      <c r="D142" s="183"/>
      <c r="E142" s="183"/>
      <c r="F142" s="183"/>
      <c r="G142" s="183"/>
      <c r="H142" s="183"/>
      <c r="I142" s="183"/>
      <c r="J142" s="355"/>
      <c r="K142" s="356"/>
      <c r="L142" s="356"/>
      <c r="M142" s="356"/>
      <c r="N142" s="356"/>
      <c r="O142" s="356"/>
      <c r="P142" s="356"/>
      <c r="Q142" s="356"/>
      <c r="R142" s="356"/>
      <c r="S142" s="356"/>
      <c r="T142" s="356"/>
      <c r="U142" s="356"/>
      <c r="V142" s="356"/>
      <c r="W142" s="356"/>
      <c r="X142" s="356"/>
      <c r="Y142" s="356"/>
      <c r="Z142" s="356"/>
      <c r="AA142" s="356"/>
      <c r="AB142" s="356"/>
      <c r="AC142" s="356"/>
      <c r="AD142" s="356"/>
      <c r="AE142" s="356"/>
      <c r="AF142" s="356"/>
      <c r="AG142" s="356"/>
      <c r="AH142" s="356"/>
      <c r="AI142" s="356"/>
      <c r="AJ142" s="356"/>
      <c r="AK142" s="356"/>
      <c r="AL142" s="356"/>
      <c r="AM142" s="356"/>
      <c r="AN142" s="356"/>
      <c r="AO142" s="356"/>
      <c r="AP142" s="356"/>
      <c r="AQ142" s="356"/>
      <c r="AR142" s="356"/>
      <c r="AS142" s="356"/>
      <c r="AT142" s="356"/>
      <c r="AU142" s="356"/>
      <c r="AV142" s="356"/>
      <c r="AW142" s="356"/>
      <c r="AX142" s="356"/>
      <c r="AY142" s="356"/>
      <c r="AZ142" s="397"/>
      <c r="BA142" s="389"/>
      <c r="BB142" s="390"/>
      <c r="BC142" s="390"/>
      <c r="BD142" s="390"/>
      <c r="BE142" s="390"/>
      <c r="BF142" s="390"/>
      <c r="BG142" s="390"/>
      <c r="BH142" s="390"/>
      <c r="BI142" s="390"/>
      <c r="BJ142" s="391"/>
      <c r="BK142" s="398"/>
      <c r="BL142" s="221"/>
      <c r="BM142" s="221"/>
      <c r="BN142" s="221"/>
      <c r="BO142" s="221"/>
      <c r="BP142" s="221"/>
      <c r="BQ142" s="221"/>
      <c r="BR142" s="399"/>
      <c r="BS142" s="399"/>
      <c r="BT142" s="399"/>
      <c r="BU142" s="221"/>
      <c r="BV142" s="221"/>
      <c r="BW142" s="221"/>
      <c r="BX142" s="221"/>
      <c r="BY142" s="221"/>
      <c r="BZ142" s="221"/>
      <c r="CA142" s="221"/>
      <c r="CB142" s="399"/>
      <c r="CC142" s="399"/>
      <c r="CD142" s="399"/>
      <c r="CE142" s="221"/>
      <c r="CF142" s="221"/>
      <c r="CG142" s="221"/>
      <c r="CH142" s="221"/>
      <c r="CI142" s="221"/>
      <c r="CJ142" s="221"/>
      <c r="CK142" s="221"/>
      <c r="CL142" s="400"/>
      <c r="CO142" s="2"/>
      <c r="CP142" s="2"/>
      <c r="CQ142" s="2"/>
      <c r="CR142" s="2"/>
      <c r="CS142" s="2"/>
      <c r="CT142" s="2"/>
      <c r="CU142" s="2"/>
      <c r="CV142" s="2"/>
      <c r="DM142" s="2"/>
      <c r="DN142" s="2"/>
      <c r="DO142" s="2"/>
      <c r="DP142" s="2"/>
      <c r="DQ142" s="2"/>
      <c r="DR142" s="2"/>
      <c r="DS142" s="2"/>
      <c r="DT142" s="2"/>
      <c r="DU142" s="2"/>
      <c r="DV142" s="2"/>
      <c r="DW142" s="2"/>
      <c r="DX142" s="2"/>
      <c r="DY142" s="2"/>
      <c r="DZ142" s="2"/>
      <c r="EA142" s="2"/>
      <c r="EB142" s="2"/>
      <c r="EC142" s="2"/>
      <c r="ED142" s="2"/>
      <c r="EE142" s="2"/>
      <c r="EF142" s="2"/>
      <c r="EG142" s="2"/>
      <c r="EH142" s="2"/>
      <c r="EI142" s="2"/>
      <c r="EJ142" s="2"/>
      <c r="GK142" s="167"/>
      <c r="GL142" s="167"/>
      <c r="GM142" s="167"/>
      <c r="GN142" s="167"/>
      <c r="GO142" s="167"/>
      <c r="GP142" s="167"/>
      <c r="GQ142" s="167"/>
      <c r="GR142" s="167" t="s">
        <v>195</v>
      </c>
      <c r="GS142" s="167">
        <v>1993</v>
      </c>
    </row>
    <row r="143" spans="1:201" ht="5.0999999999999996" customHeight="1" x14ac:dyDescent="0.15">
      <c r="A143" s="1"/>
      <c r="B143" s="54" t="s">
        <v>196</v>
      </c>
      <c r="C143" s="163"/>
      <c r="D143" s="163"/>
      <c r="E143" s="163"/>
      <c r="F143" s="163"/>
      <c r="G143" s="163"/>
      <c r="H143" s="163"/>
      <c r="I143" s="163"/>
      <c r="J143" s="118"/>
      <c r="K143" s="343"/>
      <c r="L143" s="343"/>
      <c r="M143" s="343"/>
      <c r="N143" s="343"/>
      <c r="O143" s="343"/>
      <c r="P143" s="343"/>
      <c r="Q143" s="343"/>
      <c r="R143" s="343"/>
      <c r="S143" s="343"/>
      <c r="T143" s="343"/>
      <c r="U143" s="343"/>
      <c r="V143" s="343"/>
      <c r="W143" s="343"/>
      <c r="X143" s="343"/>
      <c r="Y143" s="343"/>
      <c r="Z143" s="343"/>
      <c r="AA143" s="343"/>
      <c r="AB143" s="343"/>
      <c r="AC143" s="343"/>
      <c r="AD143" s="343"/>
      <c r="AE143" s="343"/>
      <c r="AF143" s="343"/>
      <c r="AG143" s="343"/>
      <c r="AH143" s="343"/>
      <c r="AI143" s="401" t="s">
        <v>197</v>
      </c>
      <c r="AJ143" s="402"/>
      <c r="AK143" s="402"/>
      <c r="AL143" s="402"/>
      <c r="AM143" s="402"/>
      <c r="AN143" s="402"/>
      <c r="AO143" s="402"/>
      <c r="AP143" s="402"/>
      <c r="AQ143" s="402"/>
      <c r="AR143" s="402"/>
      <c r="AS143" s="402"/>
      <c r="AT143" s="402"/>
      <c r="AU143" s="402"/>
      <c r="AV143" s="402"/>
      <c r="AW143" s="402"/>
      <c r="AX143" s="402"/>
      <c r="AY143" s="402"/>
      <c r="AZ143" s="403"/>
      <c r="BA143" s="389" t="s">
        <v>198</v>
      </c>
      <c r="BB143" s="390"/>
      <c r="BC143" s="390"/>
      <c r="BD143" s="390"/>
      <c r="BE143" s="390"/>
      <c r="BF143" s="390"/>
      <c r="BG143" s="390"/>
      <c r="BH143" s="390"/>
      <c r="BI143" s="390"/>
      <c r="BJ143" s="391"/>
      <c r="BK143" s="213"/>
      <c r="BL143" s="213"/>
      <c r="BM143" s="213"/>
      <c r="BN143" s="213"/>
      <c r="BO143" s="213"/>
      <c r="BP143" s="213"/>
      <c r="BQ143" s="213"/>
      <c r="BR143" s="96" t="s">
        <v>26</v>
      </c>
      <c r="BS143" s="96"/>
      <c r="BT143" s="96"/>
      <c r="BU143" s="213"/>
      <c r="BV143" s="213"/>
      <c r="BW143" s="213"/>
      <c r="BX143" s="213"/>
      <c r="BY143" s="213"/>
      <c r="BZ143" s="213"/>
      <c r="CA143" s="213"/>
      <c r="CB143" s="96" t="s">
        <v>26</v>
      </c>
      <c r="CC143" s="96"/>
      <c r="CD143" s="96"/>
      <c r="CE143" s="213"/>
      <c r="CF143" s="213"/>
      <c r="CG143" s="213"/>
      <c r="CH143" s="213"/>
      <c r="CI143" s="213"/>
      <c r="CJ143" s="213"/>
      <c r="CK143" s="213"/>
      <c r="CL143" s="393"/>
      <c r="CO143" s="2"/>
      <c r="CP143" s="2"/>
      <c r="CQ143" s="2"/>
      <c r="CR143" s="2"/>
      <c r="CS143" s="2"/>
      <c r="CT143" s="2"/>
      <c r="CU143" s="2"/>
      <c r="CV143" s="2"/>
      <c r="DM143" s="2"/>
      <c r="DN143" s="2"/>
      <c r="DO143" s="2"/>
      <c r="DP143" s="2"/>
      <c r="DQ143" s="2"/>
      <c r="DR143" s="2"/>
      <c r="DS143" s="2"/>
      <c r="DT143" s="2"/>
      <c r="DU143" s="2"/>
      <c r="DV143" s="2"/>
      <c r="DW143" s="2"/>
      <c r="DX143" s="2"/>
      <c r="DY143" s="2"/>
      <c r="DZ143" s="2"/>
      <c r="EA143" s="2"/>
      <c r="EB143" s="2"/>
      <c r="EC143" s="2"/>
      <c r="ED143" s="2"/>
      <c r="EE143" s="2"/>
      <c r="EF143" s="2"/>
      <c r="EG143" s="2"/>
      <c r="EH143" s="2"/>
      <c r="EI143" s="2"/>
      <c r="EJ143" s="2"/>
      <c r="GK143" s="167"/>
      <c r="GL143" s="167"/>
      <c r="GM143" s="167"/>
      <c r="GN143" s="167"/>
      <c r="GO143" s="167"/>
      <c r="GP143" s="167"/>
      <c r="GQ143" s="167"/>
      <c r="GR143" s="167" t="s">
        <v>199</v>
      </c>
      <c r="GS143" s="167">
        <v>1994</v>
      </c>
    </row>
    <row r="144" spans="1:201" ht="5.0999999999999996" customHeight="1" x14ac:dyDescent="0.15">
      <c r="A144" s="1"/>
      <c r="B144" s="320"/>
      <c r="C144" s="321"/>
      <c r="D144" s="321"/>
      <c r="E144" s="321"/>
      <c r="F144" s="321"/>
      <c r="G144" s="321"/>
      <c r="H144" s="321"/>
      <c r="I144" s="321"/>
      <c r="J144" s="346"/>
      <c r="K144" s="404"/>
      <c r="L144" s="404"/>
      <c r="M144" s="404"/>
      <c r="N144" s="404"/>
      <c r="O144" s="404"/>
      <c r="P144" s="404"/>
      <c r="Q144" s="404"/>
      <c r="R144" s="404"/>
      <c r="S144" s="404"/>
      <c r="T144" s="404"/>
      <c r="U144" s="404"/>
      <c r="V144" s="404"/>
      <c r="W144" s="404"/>
      <c r="X144" s="404"/>
      <c r="Y144" s="404"/>
      <c r="Z144" s="404"/>
      <c r="AA144" s="404"/>
      <c r="AB144" s="404"/>
      <c r="AC144" s="404"/>
      <c r="AD144" s="404"/>
      <c r="AE144" s="404"/>
      <c r="AF144" s="404"/>
      <c r="AG144" s="404"/>
      <c r="AH144" s="404"/>
      <c r="AI144" s="405"/>
      <c r="AJ144" s="406"/>
      <c r="AK144" s="406"/>
      <c r="AL144" s="406"/>
      <c r="AM144" s="406"/>
      <c r="AN144" s="406"/>
      <c r="AO144" s="406"/>
      <c r="AP144" s="406"/>
      <c r="AQ144" s="406"/>
      <c r="AR144" s="406"/>
      <c r="AS144" s="406"/>
      <c r="AT144" s="406"/>
      <c r="AU144" s="406"/>
      <c r="AV144" s="406"/>
      <c r="AW144" s="406"/>
      <c r="AX144" s="406"/>
      <c r="AY144" s="406"/>
      <c r="AZ144" s="407"/>
      <c r="BA144" s="389"/>
      <c r="BB144" s="390"/>
      <c r="BC144" s="390"/>
      <c r="BD144" s="390"/>
      <c r="BE144" s="390"/>
      <c r="BF144" s="390"/>
      <c r="BG144" s="390"/>
      <c r="BH144" s="390"/>
      <c r="BI144" s="390"/>
      <c r="BJ144" s="391"/>
      <c r="BK144" s="106"/>
      <c r="BL144" s="106"/>
      <c r="BM144" s="106"/>
      <c r="BN144" s="106"/>
      <c r="BO144" s="106"/>
      <c r="BP144" s="106"/>
      <c r="BQ144" s="106"/>
      <c r="BR144" s="99"/>
      <c r="BS144" s="99"/>
      <c r="BT144" s="99"/>
      <c r="BU144" s="106"/>
      <c r="BV144" s="106"/>
      <c r="BW144" s="106"/>
      <c r="BX144" s="106"/>
      <c r="BY144" s="106"/>
      <c r="BZ144" s="106"/>
      <c r="CA144" s="106"/>
      <c r="CB144" s="99"/>
      <c r="CC144" s="99"/>
      <c r="CD144" s="99"/>
      <c r="CE144" s="106"/>
      <c r="CF144" s="106"/>
      <c r="CG144" s="106"/>
      <c r="CH144" s="106"/>
      <c r="CI144" s="106"/>
      <c r="CJ144" s="106"/>
      <c r="CK144" s="106"/>
      <c r="CL144" s="396"/>
      <c r="CO144" s="2"/>
      <c r="CP144" s="2"/>
      <c r="CQ144" s="2"/>
      <c r="CR144" s="2"/>
      <c r="CS144" s="2"/>
      <c r="CT144" s="2"/>
      <c r="CU144" s="2"/>
      <c r="CV144" s="2"/>
      <c r="DM144" s="2"/>
      <c r="DN144" s="2"/>
      <c r="DO144" s="2"/>
      <c r="DP144" s="2"/>
      <c r="DQ144" s="2"/>
      <c r="DR144" s="2"/>
      <c r="DS144" s="2"/>
      <c r="DT144" s="2"/>
      <c r="DU144" s="2"/>
      <c r="DV144" s="2"/>
      <c r="DW144" s="2"/>
      <c r="DX144" s="2"/>
      <c r="DY144" s="2"/>
      <c r="DZ144" s="2"/>
      <c r="EA144" s="2"/>
      <c r="EB144" s="2"/>
      <c r="EC144" s="2"/>
      <c r="ED144" s="2"/>
      <c r="EE144" s="2"/>
      <c r="EF144" s="2"/>
      <c r="EG144" s="2"/>
      <c r="EH144" s="2"/>
      <c r="EI144" s="2"/>
      <c r="EJ144" s="2"/>
      <c r="GK144" s="167"/>
      <c r="GL144" s="167"/>
      <c r="GM144" s="167"/>
      <c r="GN144" s="167"/>
      <c r="GO144" s="167"/>
      <c r="GP144" s="167"/>
      <c r="GQ144" s="167"/>
      <c r="GR144" s="167" t="s">
        <v>200</v>
      </c>
      <c r="GS144" s="167">
        <v>1995</v>
      </c>
    </row>
    <row r="145" spans="1:201" ht="5.0999999999999996" customHeight="1" x14ac:dyDescent="0.15">
      <c r="A145" s="1"/>
      <c r="B145" s="320"/>
      <c r="C145" s="321"/>
      <c r="D145" s="321"/>
      <c r="E145" s="321"/>
      <c r="F145" s="321"/>
      <c r="G145" s="321"/>
      <c r="H145" s="321"/>
      <c r="I145" s="321"/>
      <c r="J145" s="346"/>
      <c r="K145" s="404"/>
      <c r="L145" s="404"/>
      <c r="M145" s="404"/>
      <c r="N145" s="404"/>
      <c r="O145" s="404"/>
      <c r="P145" s="404"/>
      <c r="Q145" s="404"/>
      <c r="R145" s="404"/>
      <c r="S145" s="404"/>
      <c r="T145" s="404"/>
      <c r="U145" s="404"/>
      <c r="V145" s="404"/>
      <c r="W145" s="404"/>
      <c r="X145" s="404"/>
      <c r="Y145" s="404"/>
      <c r="Z145" s="404"/>
      <c r="AA145" s="404"/>
      <c r="AB145" s="404"/>
      <c r="AC145" s="404"/>
      <c r="AD145" s="404"/>
      <c r="AE145" s="404"/>
      <c r="AF145" s="404"/>
      <c r="AG145" s="404"/>
      <c r="AH145" s="404"/>
      <c r="AI145" s="405"/>
      <c r="AJ145" s="406"/>
      <c r="AK145" s="406"/>
      <c r="AL145" s="406"/>
      <c r="AM145" s="406"/>
      <c r="AN145" s="406"/>
      <c r="AO145" s="406"/>
      <c r="AP145" s="406"/>
      <c r="AQ145" s="406"/>
      <c r="AR145" s="406"/>
      <c r="AS145" s="406"/>
      <c r="AT145" s="406"/>
      <c r="AU145" s="406"/>
      <c r="AV145" s="406"/>
      <c r="AW145" s="406"/>
      <c r="AX145" s="406"/>
      <c r="AY145" s="406"/>
      <c r="AZ145" s="407"/>
      <c r="BA145" s="389"/>
      <c r="BB145" s="390"/>
      <c r="BC145" s="390"/>
      <c r="BD145" s="390"/>
      <c r="BE145" s="390"/>
      <c r="BF145" s="390"/>
      <c r="BG145" s="390"/>
      <c r="BH145" s="390"/>
      <c r="BI145" s="390"/>
      <c r="BJ145" s="391"/>
      <c r="BK145" s="106"/>
      <c r="BL145" s="106"/>
      <c r="BM145" s="106"/>
      <c r="BN145" s="106"/>
      <c r="BO145" s="106"/>
      <c r="BP145" s="106"/>
      <c r="BQ145" s="106"/>
      <c r="BR145" s="99"/>
      <c r="BS145" s="99"/>
      <c r="BT145" s="99"/>
      <c r="BU145" s="106"/>
      <c r="BV145" s="106"/>
      <c r="BW145" s="106"/>
      <c r="BX145" s="106"/>
      <c r="BY145" s="106"/>
      <c r="BZ145" s="106"/>
      <c r="CA145" s="106"/>
      <c r="CB145" s="99"/>
      <c r="CC145" s="99"/>
      <c r="CD145" s="99"/>
      <c r="CE145" s="106"/>
      <c r="CF145" s="106"/>
      <c r="CG145" s="106"/>
      <c r="CH145" s="106"/>
      <c r="CI145" s="106"/>
      <c r="CJ145" s="106"/>
      <c r="CK145" s="106"/>
      <c r="CL145" s="396"/>
      <c r="CO145" s="2"/>
      <c r="CP145" s="2"/>
      <c r="CQ145" s="2"/>
      <c r="CR145" s="2"/>
      <c r="CS145" s="2"/>
      <c r="CT145" s="2"/>
      <c r="CU145" s="2"/>
      <c r="CV145" s="2"/>
      <c r="DM145" s="2"/>
      <c r="DN145" s="2"/>
      <c r="DO145" s="2"/>
      <c r="DP145" s="2"/>
      <c r="DQ145" s="2"/>
      <c r="DR145" s="2"/>
      <c r="DS145" s="2"/>
      <c r="DT145" s="2"/>
      <c r="DU145" s="2"/>
      <c r="DV145" s="2"/>
      <c r="DW145" s="2"/>
      <c r="DX145" s="2"/>
      <c r="DY145" s="2"/>
      <c r="DZ145" s="2"/>
      <c r="EA145" s="2"/>
      <c r="EB145" s="2"/>
      <c r="EC145" s="2"/>
      <c r="ED145" s="2"/>
      <c r="EE145" s="2"/>
      <c r="EF145" s="2"/>
      <c r="EG145" s="2"/>
      <c r="EH145" s="2"/>
      <c r="EI145" s="2"/>
      <c r="EJ145" s="2"/>
      <c r="GK145" s="167"/>
      <c r="GL145" s="167"/>
      <c r="GM145" s="167"/>
      <c r="GN145" s="167"/>
      <c r="GO145" s="167"/>
      <c r="GP145" s="167"/>
      <c r="GQ145" s="167"/>
      <c r="GR145" s="167" t="s">
        <v>201</v>
      </c>
      <c r="GS145" s="167">
        <v>1996</v>
      </c>
    </row>
    <row r="146" spans="1:201" ht="5.0999999999999996" customHeight="1" x14ac:dyDescent="0.15">
      <c r="A146" s="1"/>
      <c r="B146" s="320"/>
      <c r="C146" s="321"/>
      <c r="D146" s="321"/>
      <c r="E146" s="321"/>
      <c r="F146" s="321"/>
      <c r="G146" s="321"/>
      <c r="H146" s="321"/>
      <c r="I146" s="321"/>
      <c r="J146" s="346"/>
      <c r="K146" s="404"/>
      <c r="L146" s="404"/>
      <c r="M146" s="404"/>
      <c r="N146" s="404"/>
      <c r="O146" s="404"/>
      <c r="P146" s="404"/>
      <c r="Q146" s="404"/>
      <c r="R146" s="404"/>
      <c r="S146" s="404"/>
      <c r="T146" s="404"/>
      <c r="U146" s="404"/>
      <c r="V146" s="404"/>
      <c r="W146" s="404"/>
      <c r="X146" s="404"/>
      <c r="Y146" s="404"/>
      <c r="Z146" s="404"/>
      <c r="AA146" s="404"/>
      <c r="AB146" s="404"/>
      <c r="AC146" s="404"/>
      <c r="AD146" s="404"/>
      <c r="AE146" s="404"/>
      <c r="AF146" s="404"/>
      <c r="AG146" s="404"/>
      <c r="AH146" s="404"/>
      <c r="AI146" s="408"/>
      <c r="AJ146" s="409"/>
      <c r="AK146" s="409"/>
      <c r="AL146" s="409"/>
      <c r="AM146" s="409"/>
      <c r="AN146" s="409"/>
      <c r="AO146" s="409"/>
      <c r="AP146" s="409"/>
      <c r="AQ146" s="409"/>
      <c r="AR146" s="409"/>
      <c r="AS146" s="409"/>
      <c r="AT146" s="409"/>
      <c r="AU146" s="409"/>
      <c r="AV146" s="409"/>
      <c r="AW146" s="409"/>
      <c r="AX146" s="409"/>
      <c r="AY146" s="409"/>
      <c r="AZ146" s="410"/>
      <c r="BA146" s="389"/>
      <c r="BB146" s="390"/>
      <c r="BC146" s="390"/>
      <c r="BD146" s="390"/>
      <c r="BE146" s="390"/>
      <c r="BF146" s="390"/>
      <c r="BG146" s="390"/>
      <c r="BH146" s="390"/>
      <c r="BI146" s="390"/>
      <c r="BJ146" s="391"/>
      <c r="BK146" s="106"/>
      <c r="BL146" s="106"/>
      <c r="BM146" s="106"/>
      <c r="BN146" s="106"/>
      <c r="BO146" s="106"/>
      <c r="BP146" s="106"/>
      <c r="BQ146" s="106"/>
      <c r="BR146" s="99"/>
      <c r="BS146" s="99"/>
      <c r="BT146" s="99"/>
      <c r="BU146" s="106"/>
      <c r="BV146" s="106"/>
      <c r="BW146" s="106"/>
      <c r="BX146" s="106"/>
      <c r="BY146" s="106"/>
      <c r="BZ146" s="106"/>
      <c r="CA146" s="106"/>
      <c r="CB146" s="99"/>
      <c r="CC146" s="99"/>
      <c r="CD146" s="99"/>
      <c r="CE146" s="106"/>
      <c r="CF146" s="106"/>
      <c r="CG146" s="106"/>
      <c r="CH146" s="106"/>
      <c r="CI146" s="106"/>
      <c r="CJ146" s="106"/>
      <c r="CK146" s="106"/>
      <c r="CL146" s="396"/>
      <c r="CO146" s="2"/>
      <c r="CP146" s="2"/>
      <c r="CQ146" s="2"/>
      <c r="CR146" s="2"/>
      <c r="CS146" s="2"/>
      <c r="CT146" s="2"/>
      <c r="CU146" s="2"/>
      <c r="CV146" s="2"/>
      <c r="DM146" s="2"/>
      <c r="DN146" s="2"/>
      <c r="DO146" s="2"/>
      <c r="DP146" s="2"/>
      <c r="DQ146" s="2"/>
      <c r="DR146" s="2"/>
      <c r="DS146" s="2"/>
      <c r="DT146" s="2"/>
      <c r="DU146" s="2"/>
      <c r="DV146" s="2"/>
      <c r="DW146" s="2"/>
      <c r="DX146" s="2"/>
      <c r="DY146" s="2"/>
      <c r="DZ146" s="2"/>
      <c r="EA146" s="2"/>
      <c r="EB146" s="2"/>
      <c r="EC146" s="2"/>
      <c r="ED146" s="2"/>
      <c r="EE146" s="2"/>
      <c r="EF146" s="2"/>
      <c r="EG146" s="2"/>
      <c r="EH146" s="2"/>
      <c r="EI146" s="2"/>
      <c r="EJ146" s="2"/>
      <c r="GK146" s="167"/>
      <c r="GL146" s="167"/>
      <c r="GM146" s="167"/>
      <c r="GN146" s="167"/>
      <c r="GO146" s="167"/>
      <c r="GP146" s="167"/>
      <c r="GQ146" s="167"/>
      <c r="GR146" s="167" t="s">
        <v>202</v>
      </c>
      <c r="GS146" s="167">
        <v>1997</v>
      </c>
    </row>
    <row r="147" spans="1:201" ht="5.0999999999999996" customHeight="1" x14ac:dyDescent="0.15">
      <c r="A147" s="1"/>
      <c r="B147" s="320"/>
      <c r="C147" s="321"/>
      <c r="D147" s="321"/>
      <c r="E147" s="321"/>
      <c r="F147" s="321"/>
      <c r="G147" s="321"/>
      <c r="H147" s="321"/>
      <c r="I147" s="321"/>
      <c r="J147" s="346"/>
      <c r="K147" s="404"/>
      <c r="L147" s="404"/>
      <c r="M147" s="404"/>
      <c r="N147" s="404"/>
      <c r="O147" s="404"/>
      <c r="P147" s="404"/>
      <c r="Q147" s="404"/>
      <c r="R147" s="404"/>
      <c r="S147" s="404"/>
      <c r="T147" s="404"/>
      <c r="U147" s="404"/>
      <c r="V147" s="404"/>
      <c r="W147" s="404"/>
      <c r="X147" s="404"/>
      <c r="Y147" s="404"/>
      <c r="Z147" s="404"/>
      <c r="AA147" s="404"/>
      <c r="AB147" s="404"/>
      <c r="AC147" s="404"/>
      <c r="AD147" s="404"/>
      <c r="AE147" s="404"/>
      <c r="AF147" s="404"/>
      <c r="AG147" s="404"/>
      <c r="AH147" s="404"/>
      <c r="AI147" s="411"/>
      <c r="AJ147" s="412"/>
      <c r="AK147" s="412"/>
      <c r="AL147" s="412"/>
      <c r="AM147" s="412"/>
      <c r="AN147" s="412"/>
      <c r="AO147" s="412"/>
      <c r="AP147" s="412"/>
      <c r="AQ147" s="412"/>
      <c r="AR147" s="412"/>
      <c r="AS147" s="412"/>
      <c r="AT147" s="412"/>
      <c r="AU147" s="412"/>
      <c r="AV147" s="412"/>
      <c r="AW147" s="412"/>
      <c r="AX147" s="412"/>
      <c r="AY147" s="412"/>
      <c r="AZ147" s="413"/>
      <c r="BA147" s="389"/>
      <c r="BB147" s="390"/>
      <c r="BC147" s="390"/>
      <c r="BD147" s="390"/>
      <c r="BE147" s="390"/>
      <c r="BF147" s="390"/>
      <c r="BG147" s="390"/>
      <c r="BH147" s="390"/>
      <c r="BI147" s="390"/>
      <c r="BJ147" s="391"/>
      <c r="BK147" s="106"/>
      <c r="BL147" s="106"/>
      <c r="BM147" s="106"/>
      <c r="BN147" s="106"/>
      <c r="BO147" s="106"/>
      <c r="BP147" s="106"/>
      <c r="BQ147" s="106"/>
      <c r="BR147" s="99"/>
      <c r="BS147" s="99"/>
      <c r="BT147" s="99"/>
      <c r="BU147" s="106"/>
      <c r="BV147" s="106"/>
      <c r="BW147" s="106"/>
      <c r="BX147" s="106"/>
      <c r="BY147" s="106"/>
      <c r="BZ147" s="106"/>
      <c r="CA147" s="106"/>
      <c r="CB147" s="99"/>
      <c r="CC147" s="99"/>
      <c r="CD147" s="99"/>
      <c r="CE147" s="106"/>
      <c r="CF147" s="106"/>
      <c r="CG147" s="106"/>
      <c r="CH147" s="106"/>
      <c r="CI147" s="106"/>
      <c r="CJ147" s="106"/>
      <c r="CK147" s="106"/>
      <c r="CL147" s="396"/>
      <c r="CO147" s="2"/>
      <c r="CP147" s="2"/>
      <c r="CQ147" s="2"/>
      <c r="CR147" s="2"/>
      <c r="CS147" s="2"/>
      <c r="CT147" s="2"/>
      <c r="CU147" s="2"/>
      <c r="CV147" s="2"/>
      <c r="DM147" s="2"/>
      <c r="DN147" s="2"/>
      <c r="DO147" s="2"/>
      <c r="DP147" s="2"/>
      <c r="DQ147" s="2"/>
      <c r="DR147" s="2"/>
      <c r="DS147" s="2"/>
      <c r="DT147" s="2"/>
      <c r="DU147" s="2"/>
      <c r="DV147" s="2"/>
      <c r="DW147" s="2"/>
      <c r="DX147" s="2"/>
      <c r="DY147" s="2"/>
      <c r="DZ147" s="2"/>
      <c r="EA147" s="2"/>
      <c r="EB147" s="2"/>
      <c r="EC147" s="2"/>
      <c r="ED147" s="2"/>
      <c r="EE147" s="2"/>
      <c r="EF147" s="2"/>
      <c r="EG147" s="2"/>
      <c r="EH147" s="2"/>
      <c r="EI147" s="2"/>
      <c r="EJ147" s="2"/>
      <c r="GK147" s="167"/>
      <c r="GL147" s="167"/>
      <c r="GM147" s="167"/>
      <c r="GN147" s="167"/>
      <c r="GO147" s="167"/>
      <c r="GP147" s="167"/>
      <c r="GQ147" s="167"/>
      <c r="GR147" s="167" t="s">
        <v>203</v>
      </c>
      <c r="GS147" s="167">
        <v>1998</v>
      </c>
    </row>
    <row r="148" spans="1:201" ht="5.0999999999999996" customHeight="1" x14ac:dyDescent="0.15">
      <c r="A148" s="1"/>
      <c r="B148" s="320"/>
      <c r="C148" s="321"/>
      <c r="D148" s="321"/>
      <c r="E148" s="321"/>
      <c r="F148" s="321"/>
      <c r="G148" s="321"/>
      <c r="H148" s="321"/>
      <c r="I148" s="321"/>
      <c r="J148" s="346"/>
      <c r="K148" s="404"/>
      <c r="L148" s="404"/>
      <c r="M148" s="404"/>
      <c r="N148" s="404"/>
      <c r="O148" s="404"/>
      <c r="P148" s="404"/>
      <c r="Q148" s="404"/>
      <c r="R148" s="404"/>
      <c r="S148" s="404"/>
      <c r="T148" s="404"/>
      <c r="U148" s="404"/>
      <c r="V148" s="404"/>
      <c r="W148" s="404"/>
      <c r="X148" s="404"/>
      <c r="Y148" s="404"/>
      <c r="Z148" s="404"/>
      <c r="AA148" s="404"/>
      <c r="AB148" s="404"/>
      <c r="AC148" s="404"/>
      <c r="AD148" s="404"/>
      <c r="AE148" s="404"/>
      <c r="AF148" s="404"/>
      <c r="AG148" s="404"/>
      <c r="AH148" s="404"/>
      <c r="AI148" s="411"/>
      <c r="AJ148" s="412"/>
      <c r="AK148" s="412"/>
      <c r="AL148" s="412"/>
      <c r="AM148" s="412"/>
      <c r="AN148" s="412"/>
      <c r="AO148" s="412"/>
      <c r="AP148" s="412"/>
      <c r="AQ148" s="412"/>
      <c r="AR148" s="412"/>
      <c r="AS148" s="412"/>
      <c r="AT148" s="412"/>
      <c r="AU148" s="412"/>
      <c r="AV148" s="412"/>
      <c r="AW148" s="412"/>
      <c r="AX148" s="412"/>
      <c r="AY148" s="412"/>
      <c r="AZ148" s="413"/>
      <c r="BA148" s="389"/>
      <c r="BB148" s="390"/>
      <c r="BC148" s="390"/>
      <c r="BD148" s="390"/>
      <c r="BE148" s="390"/>
      <c r="BF148" s="390"/>
      <c r="BG148" s="390"/>
      <c r="BH148" s="390"/>
      <c r="BI148" s="390"/>
      <c r="BJ148" s="391"/>
      <c r="BK148" s="106"/>
      <c r="BL148" s="106"/>
      <c r="BM148" s="106"/>
      <c r="BN148" s="106"/>
      <c r="BO148" s="106"/>
      <c r="BP148" s="106"/>
      <c r="BQ148" s="106"/>
      <c r="BR148" s="99"/>
      <c r="BS148" s="99"/>
      <c r="BT148" s="99"/>
      <c r="BU148" s="106"/>
      <c r="BV148" s="106"/>
      <c r="BW148" s="106"/>
      <c r="BX148" s="106"/>
      <c r="BY148" s="106"/>
      <c r="BZ148" s="106"/>
      <c r="CA148" s="106"/>
      <c r="CB148" s="99"/>
      <c r="CC148" s="99"/>
      <c r="CD148" s="99"/>
      <c r="CE148" s="106"/>
      <c r="CF148" s="106"/>
      <c r="CG148" s="106"/>
      <c r="CH148" s="106"/>
      <c r="CI148" s="106"/>
      <c r="CJ148" s="106"/>
      <c r="CK148" s="106"/>
      <c r="CL148" s="396"/>
      <c r="CO148" s="2"/>
      <c r="CP148" s="2"/>
      <c r="CQ148" s="2"/>
      <c r="CR148" s="2"/>
      <c r="CS148" s="2"/>
      <c r="CT148" s="2"/>
      <c r="CU148" s="2"/>
      <c r="CV148" s="2"/>
      <c r="DM148" s="2"/>
      <c r="DN148" s="2"/>
      <c r="DO148" s="2"/>
      <c r="DP148" s="2"/>
      <c r="DQ148" s="2"/>
      <c r="DR148" s="2"/>
      <c r="DS148" s="2"/>
      <c r="DT148" s="2"/>
      <c r="DU148" s="2"/>
      <c r="DV148" s="2"/>
      <c r="DW148" s="2"/>
      <c r="DX148" s="2"/>
      <c r="DY148" s="2"/>
      <c r="DZ148" s="2"/>
      <c r="EA148" s="2"/>
      <c r="EB148" s="2"/>
      <c r="EC148" s="2"/>
      <c r="ED148" s="2"/>
      <c r="EE148" s="2"/>
      <c r="EF148" s="2"/>
      <c r="EG148" s="2"/>
      <c r="EH148" s="2"/>
      <c r="EI148" s="2"/>
      <c r="EJ148" s="2"/>
      <c r="GK148" s="167"/>
      <c r="GL148" s="167"/>
      <c r="GM148" s="167"/>
      <c r="GN148" s="167"/>
      <c r="GO148" s="167"/>
      <c r="GP148" s="167"/>
      <c r="GQ148" s="167"/>
      <c r="GR148" s="167" t="s">
        <v>204</v>
      </c>
      <c r="GS148" s="167">
        <v>1999</v>
      </c>
    </row>
    <row r="149" spans="1:201" ht="5.0999999999999996" customHeight="1" x14ac:dyDescent="0.15">
      <c r="A149" s="1"/>
      <c r="B149" s="320"/>
      <c r="C149" s="321"/>
      <c r="D149" s="321"/>
      <c r="E149" s="321"/>
      <c r="F149" s="321"/>
      <c r="G149" s="321"/>
      <c r="H149" s="321"/>
      <c r="I149" s="321"/>
      <c r="J149" s="346"/>
      <c r="K149" s="404"/>
      <c r="L149" s="404"/>
      <c r="M149" s="404"/>
      <c r="N149" s="404"/>
      <c r="O149" s="404"/>
      <c r="P149" s="404"/>
      <c r="Q149" s="404"/>
      <c r="R149" s="404"/>
      <c r="S149" s="404"/>
      <c r="T149" s="404"/>
      <c r="U149" s="404"/>
      <c r="V149" s="404"/>
      <c r="W149" s="404"/>
      <c r="X149" s="404"/>
      <c r="Y149" s="404"/>
      <c r="Z149" s="404"/>
      <c r="AA149" s="404"/>
      <c r="AB149" s="404"/>
      <c r="AC149" s="404"/>
      <c r="AD149" s="404"/>
      <c r="AE149" s="404"/>
      <c r="AF149" s="404"/>
      <c r="AG149" s="404"/>
      <c r="AH149" s="404"/>
      <c r="AI149" s="414"/>
      <c r="AJ149" s="415"/>
      <c r="AK149" s="415"/>
      <c r="AL149" s="415"/>
      <c r="AM149" s="415"/>
      <c r="AN149" s="415"/>
      <c r="AO149" s="415"/>
      <c r="AP149" s="415"/>
      <c r="AQ149" s="415"/>
      <c r="AR149" s="415"/>
      <c r="AS149" s="415"/>
      <c r="AT149" s="415"/>
      <c r="AU149" s="415"/>
      <c r="AV149" s="415"/>
      <c r="AW149" s="415"/>
      <c r="AX149" s="415"/>
      <c r="AY149" s="415"/>
      <c r="AZ149" s="416"/>
      <c r="BA149" s="389"/>
      <c r="BB149" s="390"/>
      <c r="BC149" s="390"/>
      <c r="BD149" s="390"/>
      <c r="BE149" s="390"/>
      <c r="BF149" s="390"/>
      <c r="BG149" s="390"/>
      <c r="BH149" s="390"/>
      <c r="BI149" s="390"/>
      <c r="BJ149" s="391"/>
      <c r="BK149" s="106"/>
      <c r="BL149" s="106"/>
      <c r="BM149" s="106"/>
      <c r="BN149" s="106"/>
      <c r="BO149" s="106"/>
      <c r="BP149" s="106"/>
      <c r="BQ149" s="106"/>
      <c r="BR149" s="99"/>
      <c r="BS149" s="99"/>
      <c r="BT149" s="99"/>
      <c r="BU149" s="106"/>
      <c r="BV149" s="106"/>
      <c r="BW149" s="106"/>
      <c r="BX149" s="106"/>
      <c r="BY149" s="106"/>
      <c r="BZ149" s="106"/>
      <c r="CA149" s="106"/>
      <c r="CB149" s="99"/>
      <c r="CC149" s="99"/>
      <c r="CD149" s="99"/>
      <c r="CE149" s="106"/>
      <c r="CF149" s="106"/>
      <c r="CG149" s="106"/>
      <c r="CH149" s="106"/>
      <c r="CI149" s="106"/>
      <c r="CJ149" s="106"/>
      <c r="CK149" s="106"/>
      <c r="CL149" s="396"/>
      <c r="CO149" s="2"/>
      <c r="CP149" s="2"/>
      <c r="CQ149" s="2"/>
      <c r="CR149" s="2"/>
      <c r="CS149" s="2"/>
      <c r="CT149" s="2"/>
      <c r="CU149" s="2"/>
      <c r="CV149" s="2"/>
      <c r="DM149" s="2"/>
      <c r="DN149" s="2"/>
      <c r="DO149" s="2"/>
      <c r="DP149" s="2"/>
      <c r="DQ149" s="2"/>
      <c r="DR149" s="2"/>
      <c r="DS149" s="2"/>
      <c r="DT149" s="2"/>
      <c r="DU149" s="2"/>
      <c r="DV149" s="2"/>
      <c r="DW149" s="2"/>
      <c r="DX149" s="2"/>
      <c r="DY149" s="2"/>
      <c r="DZ149" s="2"/>
      <c r="EA149" s="2"/>
      <c r="EB149" s="2"/>
      <c r="EC149" s="2"/>
      <c r="ED149" s="2"/>
      <c r="EE149" s="2"/>
      <c r="EF149" s="2"/>
      <c r="EG149" s="2"/>
      <c r="EH149" s="2"/>
      <c r="EI149" s="2"/>
      <c r="EJ149" s="2"/>
      <c r="GK149" s="167"/>
      <c r="GL149" s="167"/>
      <c r="GM149" s="167"/>
      <c r="GN149" s="167"/>
      <c r="GO149" s="167"/>
      <c r="GP149" s="167"/>
      <c r="GQ149" s="167"/>
      <c r="GR149" s="167" t="s">
        <v>205</v>
      </c>
      <c r="GS149" s="167">
        <v>2000</v>
      </c>
    </row>
    <row r="150" spans="1:201" ht="5.0999999999999996" customHeight="1" x14ac:dyDescent="0.15">
      <c r="A150" s="1"/>
      <c r="B150" s="336"/>
      <c r="C150" s="183"/>
      <c r="D150" s="183"/>
      <c r="E150" s="183"/>
      <c r="F150" s="183"/>
      <c r="G150" s="183"/>
      <c r="H150" s="183"/>
      <c r="I150" s="183"/>
      <c r="J150" s="355"/>
      <c r="K150" s="356"/>
      <c r="L150" s="356"/>
      <c r="M150" s="356"/>
      <c r="N150" s="356"/>
      <c r="O150" s="356"/>
      <c r="P150" s="356"/>
      <c r="Q150" s="356"/>
      <c r="R150" s="356"/>
      <c r="S150" s="356"/>
      <c r="T150" s="356"/>
      <c r="U150" s="356"/>
      <c r="V150" s="356"/>
      <c r="W150" s="356"/>
      <c r="X150" s="356"/>
      <c r="Y150" s="356"/>
      <c r="Z150" s="356"/>
      <c r="AA150" s="356"/>
      <c r="AB150" s="356"/>
      <c r="AC150" s="356"/>
      <c r="AD150" s="356"/>
      <c r="AE150" s="356"/>
      <c r="AF150" s="356"/>
      <c r="AG150" s="356"/>
      <c r="AH150" s="356"/>
      <c r="AI150" s="414"/>
      <c r="AJ150" s="415"/>
      <c r="AK150" s="415"/>
      <c r="AL150" s="415"/>
      <c r="AM150" s="415"/>
      <c r="AN150" s="415"/>
      <c r="AO150" s="415"/>
      <c r="AP150" s="415"/>
      <c r="AQ150" s="415"/>
      <c r="AR150" s="415"/>
      <c r="AS150" s="415"/>
      <c r="AT150" s="415"/>
      <c r="AU150" s="415"/>
      <c r="AV150" s="415"/>
      <c r="AW150" s="415"/>
      <c r="AX150" s="415"/>
      <c r="AY150" s="415"/>
      <c r="AZ150" s="416"/>
      <c r="BA150" s="389"/>
      <c r="BB150" s="390"/>
      <c r="BC150" s="390"/>
      <c r="BD150" s="390"/>
      <c r="BE150" s="390"/>
      <c r="BF150" s="390"/>
      <c r="BG150" s="390"/>
      <c r="BH150" s="390"/>
      <c r="BI150" s="390"/>
      <c r="BJ150" s="391"/>
      <c r="BK150" s="221"/>
      <c r="BL150" s="221"/>
      <c r="BM150" s="221"/>
      <c r="BN150" s="221"/>
      <c r="BO150" s="221"/>
      <c r="BP150" s="221"/>
      <c r="BQ150" s="221"/>
      <c r="BR150" s="399"/>
      <c r="BS150" s="399"/>
      <c r="BT150" s="399"/>
      <c r="BU150" s="221"/>
      <c r="BV150" s="221"/>
      <c r="BW150" s="221"/>
      <c r="BX150" s="221"/>
      <c r="BY150" s="221"/>
      <c r="BZ150" s="221"/>
      <c r="CA150" s="221"/>
      <c r="CB150" s="399"/>
      <c r="CC150" s="399"/>
      <c r="CD150" s="399"/>
      <c r="CE150" s="221"/>
      <c r="CF150" s="221"/>
      <c r="CG150" s="221"/>
      <c r="CH150" s="221"/>
      <c r="CI150" s="221"/>
      <c r="CJ150" s="221"/>
      <c r="CK150" s="221"/>
      <c r="CL150" s="400"/>
      <c r="CO150" s="2"/>
      <c r="CP150" s="2"/>
      <c r="CQ150" s="2"/>
      <c r="CR150" s="2"/>
      <c r="CS150" s="2"/>
      <c r="CT150" s="2"/>
      <c r="CU150" s="2"/>
      <c r="CV150" s="2"/>
      <c r="DM150" s="2"/>
      <c r="DN150" s="2"/>
      <c r="DO150" s="2"/>
      <c r="DP150" s="2"/>
      <c r="DQ150" s="2"/>
      <c r="DR150" s="2"/>
      <c r="DS150" s="2"/>
      <c r="DT150" s="2"/>
      <c r="DU150" s="2"/>
      <c r="DV150" s="2"/>
      <c r="DW150" s="2"/>
      <c r="DX150" s="2"/>
      <c r="DY150" s="2"/>
      <c r="DZ150" s="2"/>
      <c r="EA150" s="2"/>
      <c r="EB150" s="2"/>
      <c r="EC150" s="2"/>
      <c r="ED150" s="2"/>
      <c r="EE150" s="2"/>
      <c r="EF150" s="2"/>
      <c r="EG150" s="2"/>
      <c r="EH150" s="2"/>
      <c r="EI150" s="2"/>
      <c r="EJ150" s="2"/>
      <c r="GK150" s="167"/>
      <c r="GL150" s="167"/>
      <c r="GM150" s="167"/>
      <c r="GN150" s="167"/>
      <c r="GO150" s="167"/>
      <c r="GP150" s="167"/>
      <c r="GQ150" s="167"/>
      <c r="GR150" s="167" t="s">
        <v>206</v>
      </c>
      <c r="GS150" s="167">
        <v>2001</v>
      </c>
    </row>
    <row r="151" spans="1:201" ht="5.0999999999999996" customHeight="1" x14ac:dyDescent="0.15">
      <c r="A151" s="1"/>
      <c r="B151" s="189"/>
      <c r="C151" s="189"/>
      <c r="D151" s="189"/>
      <c r="E151" s="189"/>
      <c r="F151" s="189"/>
      <c r="G151" s="189"/>
      <c r="H151" s="189"/>
      <c r="I151" s="189"/>
      <c r="J151" s="189"/>
      <c r="K151" s="189"/>
      <c r="L151" s="189"/>
      <c r="M151" s="189"/>
      <c r="N151" s="189"/>
      <c r="O151" s="189"/>
      <c r="P151" s="189"/>
      <c r="Q151" s="189"/>
      <c r="R151" s="189"/>
      <c r="S151" s="189"/>
      <c r="T151" s="189"/>
      <c r="U151" s="189"/>
      <c r="V151" s="189"/>
      <c r="W151" s="189"/>
      <c r="X151" s="189"/>
      <c r="Y151" s="189"/>
      <c r="Z151" s="189"/>
      <c r="AA151" s="189"/>
      <c r="AB151" s="189"/>
      <c r="AC151" s="189"/>
      <c r="AD151" s="189"/>
      <c r="AE151" s="189"/>
      <c r="AF151" s="189"/>
      <c r="AG151" s="189"/>
      <c r="AH151" s="189"/>
      <c r="AI151" s="189"/>
      <c r="AJ151" s="189"/>
      <c r="AK151" s="189"/>
      <c r="AL151" s="189"/>
      <c r="AM151" s="189"/>
      <c r="AN151" s="189"/>
      <c r="AO151" s="189"/>
      <c r="AP151" s="189"/>
      <c r="AQ151" s="189"/>
      <c r="AR151" s="189"/>
      <c r="AS151" s="189"/>
      <c r="AT151" s="189"/>
      <c r="AU151" s="189"/>
      <c r="AV151" s="189"/>
      <c r="AW151" s="189"/>
      <c r="AX151" s="189"/>
      <c r="AY151" s="189"/>
      <c r="AZ151" s="189"/>
      <c r="BA151" s="189"/>
      <c r="BB151" s="189"/>
      <c r="BC151" s="189"/>
      <c r="BD151" s="189"/>
      <c r="BE151" s="189"/>
      <c r="BF151" s="189"/>
      <c r="BG151" s="189"/>
      <c r="BH151" s="189"/>
      <c r="BI151" s="189"/>
      <c r="BJ151" s="189"/>
      <c r="BK151" s="189"/>
      <c r="BL151" s="189"/>
      <c r="BM151" s="189"/>
      <c r="BN151" s="189"/>
      <c r="BO151" s="189"/>
      <c r="BP151" s="189"/>
      <c r="BQ151" s="189"/>
      <c r="BR151" s="417"/>
      <c r="BS151" s="417"/>
      <c r="BT151" s="417"/>
      <c r="BU151" s="189"/>
      <c r="BV151" s="189"/>
      <c r="BW151" s="189"/>
      <c r="BX151" s="189"/>
      <c r="BY151" s="189"/>
      <c r="BZ151" s="189"/>
      <c r="CA151" s="189"/>
      <c r="CB151" s="417"/>
      <c r="CC151" s="417"/>
      <c r="CD151" s="417"/>
      <c r="CE151" s="189"/>
      <c r="CF151" s="189"/>
      <c r="CG151" s="189"/>
      <c r="CH151" s="189"/>
      <c r="CI151" s="189"/>
      <c r="CJ151" s="189"/>
      <c r="CK151" s="189"/>
      <c r="CL151" s="189"/>
      <c r="CO151" s="2"/>
      <c r="CP151" s="2"/>
      <c r="CQ151" s="2"/>
      <c r="CR151" s="2"/>
      <c r="CS151" s="2"/>
      <c r="CT151" s="2"/>
      <c r="CU151" s="2"/>
      <c r="CV151" s="2"/>
      <c r="DM151" s="2"/>
      <c r="DN151" s="2"/>
      <c r="DO151" s="2"/>
      <c r="DP151" s="2"/>
      <c r="DQ151" s="2"/>
      <c r="DR151" s="2"/>
      <c r="DS151" s="2"/>
      <c r="DT151" s="2"/>
      <c r="DU151" s="2"/>
      <c r="DV151" s="2"/>
      <c r="DW151" s="2"/>
      <c r="DX151" s="2"/>
      <c r="DY151" s="2"/>
      <c r="DZ151" s="2"/>
      <c r="EA151" s="2"/>
      <c r="EB151" s="2"/>
      <c r="EC151" s="2"/>
      <c r="ED151" s="2"/>
      <c r="EE151" s="2"/>
      <c r="EF151" s="2"/>
      <c r="EG151" s="2"/>
      <c r="EH151" s="2"/>
      <c r="EI151" s="2"/>
      <c r="EJ151" s="2"/>
      <c r="GK151" s="167"/>
      <c r="GL151" s="167"/>
      <c r="GM151" s="167"/>
      <c r="GN151" s="167"/>
      <c r="GO151" s="167"/>
      <c r="GP151" s="167"/>
      <c r="GQ151" s="167"/>
      <c r="GR151" s="167" t="s">
        <v>207</v>
      </c>
      <c r="GS151" s="167">
        <v>2002</v>
      </c>
    </row>
    <row r="152" spans="1:201" ht="6" customHeight="1" x14ac:dyDescent="0.15">
      <c r="A152" s="1"/>
      <c r="B152" s="418"/>
      <c r="C152" s="419" t="s">
        <v>208</v>
      </c>
      <c r="D152" s="419"/>
      <c r="E152" s="419"/>
      <c r="F152" s="419"/>
      <c r="G152" s="419"/>
      <c r="H152" s="419"/>
      <c r="I152" s="419"/>
      <c r="J152" s="419"/>
      <c r="K152" s="419"/>
      <c r="L152" s="419"/>
      <c r="M152" s="419"/>
      <c r="N152" s="419"/>
      <c r="O152" s="419"/>
      <c r="P152" s="420" t="s">
        <v>209</v>
      </c>
      <c r="Q152" s="420"/>
      <c r="R152" s="420"/>
      <c r="S152" s="420"/>
      <c r="T152" s="420"/>
      <c r="U152" s="420"/>
      <c r="V152" s="420"/>
      <c r="W152" s="420"/>
      <c r="X152" s="420"/>
      <c r="Y152" s="420"/>
      <c r="Z152" s="420"/>
      <c r="AA152" s="420"/>
      <c r="AB152" s="420"/>
      <c r="AC152" s="420"/>
      <c r="AD152" s="420"/>
      <c r="AE152" s="420"/>
      <c r="AF152" s="420"/>
      <c r="AG152" s="420"/>
      <c r="AH152" s="420"/>
      <c r="AI152" s="420"/>
      <c r="AJ152" s="420"/>
      <c r="AK152" s="420"/>
      <c r="AL152" s="420"/>
      <c r="AM152" s="420"/>
      <c r="AN152" s="420"/>
      <c r="AO152" s="420"/>
      <c r="AP152" s="420"/>
      <c r="AQ152" s="420"/>
      <c r="AR152" s="420"/>
      <c r="AS152" s="420"/>
      <c r="AT152" s="420"/>
      <c r="AU152" s="420"/>
      <c r="AV152" s="420"/>
      <c r="AW152" s="420"/>
      <c r="AX152" s="420"/>
      <c r="AY152" s="420"/>
      <c r="AZ152" s="420"/>
      <c r="BA152" s="420"/>
      <c r="BB152" s="420"/>
      <c r="BC152" s="420"/>
      <c r="BD152" s="420"/>
      <c r="BE152" s="420"/>
      <c r="BF152" s="420"/>
      <c r="BG152" s="420"/>
      <c r="BH152" s="420"/>
      <c r="BI152" s="420"/>
      <c r="BJ152" s="420"/>
      <c r="BK152" s="420"/>
      <c r="BL152" s="420"/>
      <c r="BM152" s="420"/>
      <c r="BN152" s="420"/>
      <c r="BO152" s="420"/>
      <c r="BP152" s="420"/>
      <c r="BQ152" s="420"/>
      <c r="BR152" s="420"/>
      <c r="BS152" s="420"/>
      <c r="BT152" s="420"/>
      <c r="BU152" s="420"/>
      <c r="BV152" s="420"/>
      <c r="BW152" s="420"/>
      <c r="BX152" s="420"/>
      <c r="BY152" s="420"/>
      <c r="BZ152" s="420"/>
      <c r="CA152" s="420"/>
      <c r="CB152" s="420"/>
      <c r="CC152" s="420"/>
      <c r="CD152" s="420"/>
      <c r="CE152" s="420"/>
      <c r="CF152" s="420"/>
      <c r="CG152" s="420"/>
      <c r="CH152" s="420"/>
      <c r="CI152" s="420"/>
      <c r="CJ152" s="420"/>
      <c r="CK152" s="420"/>
      <c r="CL152" s="420"/>
      <c r="CM152" s="421"/>
      <c r="CN152" s="421"/>
      <c r="CO152" s="421"/>
      <c r="CP152" s="421"/>
      <c r="CQ152" s="421"/>
      <c r="CR152" s="421"/>
      <c r="CS152" s="421"/>
      <c r="CT152" s="421"/>
      <c r="CU152" s="421"/>
      <c r="CV152" s="2"/>
      <c r="DM152" s="2"/>
      <c r="DN152" s="2"/>
      <c r="DO152" s="2"/>
      <c r="DP152" s="2"/>
      <c r="DQ152" s="2"/>
      <c r="DR152" s="2"/>
      <c r="DS152" s="2"/>
      <c r="DT152" s="2"/>
      <c r="DU152" s="2"/>
      <c r="DV152" s="2"/>
      <c r="DW152" s="2"/>
      <c r="DX152" s="2"/>
      <c r="DY152" s="2"/>
      <c r="DZ152" s="2"/>
      <c r="EA152" s="2"/>
      <c r="EB152" s="2"/>
      <c r="EC152" s="2"/>
      <c r="ED152" s="2"/>
      <c r="EE152" s="2"/>
      <c r="EF152" s="2"/>
      <c r="EG152" s="2"/>
      <c r="EH152" s="2"/>
      <c r="EI152" s="2"/>
      <c r="EJ152" s="2"/>
      <c r="GK152" s="167"/>
      <c r="GL152" s="167"/>
      <c r="GM152" s="167"/>
      <c r="GN152" s="167"/>
      <c r="GO152" s="167"/>
      <c r="GP152" s="167"/>
      <c r="GQ152" s="167"/>
      <c r="GR152" s="167" t="s">
        <v>210</v>
      </c>
      <c r="GS152" s="167">
        <v>2003</v>
      </c>
    </row>
    <row r="153" spans="1:201" ht="6" customHeight="1" x14ac:dyDescent="0.15">
      <c r="A153" s="1"/>
      <c r="B153" s="418"/>
      <c r="C153" s="419"/>
      <c r="D153" s="419"/>
      <c r="E153" s="419"/>
      <c r="F153" s="419"/>
      <c r="G153" s="419"/>
      <c r="H153" s="419"/>
      <c r="I153" s="419"/>
      <c r="J153" s="419"/>
      <c r="K153" s="419"/>
      <c r="L153" s="419"/>
      <c r="M153" s="419"/>
      <c r="N153" s="419"/>
      <c r="O153" s="419"/>
      <c r="P153" s="420"/>
      <c r="Q153" s="420"/>
      <c r="R153" s="420"/>
      <c r="S153" s="420"/>
      <c r="T153" s="420"/>
      <c r="U153" s="420"/>
      <c r="V153" s="420"/>
      <c r="W153" s="420"/>
      <c r="X153" s="420"/>
      <c r="Y153" s="420"/>
      <c r="Z153" s="420"/>
      <c r="AA153" s="420"/>
      <c r="AB153" s="420"/>
      <c r="AC153" s="420"/>
      <c r="AD153" s="420"/>
      <c r="AE153" s="420"/>
      <c r="AF153" s="420"/>
      <c r="AG153" s="420"/>
      <c r="AH153" s="420"/>
      <c r="AI153" s="420"/>
      <c r="AJ153" s="420"/>
      <c r="AK153" s="420"/>
      <c r="AL153" s="420"/>
      <c r="AM153" s="420"/>
      <c r="AN153" s="420"/>
      <c r="AO153" s="420"/>
      <c r="AP153" s="420"/>
      <c r="AQ153" s="420"/>
      <c r="AR153" s="420"/>
      <c r="AS153" s="420"/>
      <c r="AT153" s="420"/>
      <c r="AU153" s="420"/>
      <c r="AV153" s="420"/>
      <c r="AW153" s="420"/>
      <c r="AX153" s="420"/>
      <c r="AY153" s="420"/>
      <c r="AZ153" s="420"/>
      <c r="BA153" s="420"/>
      <c r="BB153" s="420"/>
      <c r="BC153" s="420"/>
      <c r="BD153" s="420"/>
      <c r="BE153" s="420"/>
      <c r="BF153" s="420"/>
      <c r="BG153" s="420"/>
      <c r="BH153" s="420"/>
      <c r="BI153" s="420"/>
      <c r="BJ153" s="420"/>
      <c r="BK153" s="420"/>
      <c r="BL153" s="420"/>
      <c r="BM153" s="420"/>
      <c r="BN153" s="420"/>
      <c r="BO153" s="420"/>
      <c r="BP153" s="420"/>
      <c r="BQ153" s="420"/>
      <c r="BR153" s="420"/>
      <c r="BS153" s="420"/>
      <c r="BT153" s="420"/>
      <c r="BU153" s="420"/>
      <c r="BV153" s="420"/>
      <c r="BW153" s="420"/>
      <c r="BX153" s="420"/>
      <c r="BY153" s="420"/>
      <c r="BZ153" s="420"/>
      <c r="CA153" s="420"/>
      <c r="CB153" s="420"/>
      <c r="CC153" s="420"/>
      <c r="CD153" s="420"/>
      <c r="CE153" s="420"/>
      <c r="CF153" s="420"/>
      <c r="CG153" s="420"/>
      <c r="CH153" s="420"/>
      <c r="CI153" s="420"/>
      <c r="CJ153" s="420"/>
      <c r="CK153" s="420"/>
      <c r="CL153" s="420"/>
      <c r="CM153" s="421"/>
      <c r="CN153" s="421"/>
      <c r="CO153" s="421"/>
      <c r="CP153" s="421"/>
      <c r="CQ153" s="421"/>
      <c r="CR153" s="421"/>
      <c r="CS153" s="421"/>
      <c r="CT153" s="421"/>
      <c r="CU153" s="421"/>
      <c r="CV153" s="2"/>
      <c r="DM153" s="2"/>
      <c r="DN153" s="2"/>
      <c r="DO153" s="2"/>
      <c r="DP153" s="2"/>
      <c r="DQ153" s="2"/>
      <c r="DR153" s="2"/>
      <c r="DS153" s="2"/>
      <c r="DT153" s="2"/>
      <c r="DU153" s="2"/>
      <c r="DV153" s="2"/>
      <c r="DW153" s="2"/>
      <c r="DX153" s="2"/>
      <c r="DY153" s="2"/>
      <c r="DZ153" s="2"/>
      <c r="EA153" s="2"/>
      <c r="EB153" s="2"/>
      <c r="EC153" s="2"/>
      <c r="ED153" s="2"/>
      <c r="EE153" s="2"/>
      <c r="EF153" s="2"/>
      <c r="EG153" s="2"/>
      <c r="EH153" s="2"/>
      <c r="EI153" s="2"/>
      <c r="EJ153" s="2"/>
      <c r="GK153" s="167"/>
      <c r="GL153" s="167"/>
      <c r="GM153" s="167"/>
      <c r="GN153" s="167"/>
      <c r="GO153" s="167"/>
      <c r="GP153" s="167"/>
      <c r="GQ153" s="167"/>
      <c r="GR153" s="167" t="s">
        <v>211</v>
      </c>
      <c r="GS153" s="167">
        <v>2004</v>
      </c>
    </row>
    <row r="154" spans="1:201" ht="6" customHeight="1" x14ac:dyDescent="0.15">
      <c r="A154" s="1"/>
      <c r="B154" s="418"/>
      <c r="C154" s="419"/>
      <c r="D154" s="419"/>
      <c r="E154" s="419"/>
      <c r="F154" s="419"/>
      <c r="G154" s="419"/>
      <c r="H154" s="419"/>
      <c r="I154" s="419"/>
      <c r="J154" s="419"/>
      <c r="K154" s="419"/>
      <c r="L154" s="419"/>
      <c r="M154" s="419"/>
      <c r="N154" s="419"/>
      <c r="O154" s="419"/>
      <c r="P154" s="420"/>
      <c r="Q154" s="420"/>
      <c r="R154" s="420"/>
      <c r="S154" s="420"/>
      <c r="T154" s="420"/>
      <c r="U154" s="420"/>
      <c r="V154" s="420"/>
      <c r="W154" s="420"/>
      <c r="X154" s="420"/>
      <c r="Y154" s="420"/>
      <c r="Z154" s="420"/>
      <c r="AA154" s="420"/>
      <c r="AB154" s="420"/>
      <c r="AC154" s="420"/>
      <c r="AD154" s="420"/>
      <c r="AE154" s="420"/>
      <c r="AF154" s="420"/>
      <c r="AG154" s="420"/>
      <c r="AH154" s="420"/>
      <c r="AI154" s="420"/>
      <c r="AJ154" s="420"/>
      <c r="AK154" s="420"/>
      <c r="AL154" s="420"/>
      <c r="AM154" s="420"/>
      <c r="AN154" s="420"/>
      <c r="AO154" s="420"/>
      <c r="AP154" s="420"/>
      <c r="AQ154" s="420"/>
      <c r="AR154" s="420"/>
      <c r="AS154" s="420"/>
      <c r="AT154" s="420"/>
      <c r="AU154" s="420"/>
      <c r="AV154" s="420"/>
      <c r="AW154" s="420"/>
      <c r="AX154" s="420"/>
      <c r="AY154" s="420"/>
      <c r="AZ154" s="420"/>
      <c r="BA154" s="420"/>
      <c r="BB154" s="420"/>
      <c r="BC154" s="420"/>
      <c r="BD154" s="420"/>
      <c r="BE154" s="420"/>
      <c r="BF154" s="420"/>
      <c r="BG154" s="420"/>
      <c r="BH154" s="420"/>
      <c r="BI154" s="420"/>
      <c r="BJ154" s="420"/>
      <c r="BK154" s="420"/>
      <c r="BL154" s="420"/>
      <c r="BM154" s="420"/>
      <c r="BN154" s="420"/>
      <c r="BO154" s="420"/>
      <c r="BP154" s="420"/>
      <c r="BQ154" s="420"/>
      <c r="BR154" s="420"/>
      <c r="BS154" s="420"/>
      <c r="BT154" s="420"/>
      <c r="BU154" s="420"/>
      <c r="BV154" s="420"/>
      <c r="BW154" s="420"/>
      <c r="BX154" s="420"/>
      <c r="BY154" s="420"/>
      <c r="BZ154" s="420"/>
      <c r="CA154" s="420"/>
      <c r="CB154" s="420"/>
      <c r="CC154" s="420"/>
      <c r="CD154" s="420"/>
      <c r="CE154" s="420"/>
      <c r="CF154" s="420"/>
      <c r="CG154" s="420"/>
      <c r="CH154" s="420"/>
      <c r="CI154" s="420"/>
      <c r="CJ154" s="420"/>
      <c r="CK154" s="420"/>
      <c r="CL154" s="420"/>
      <c r="CM154" s="421"/>
      <c r="CN154" s="421"/>
      <c r="CO154" s="421"/>
      <c r="CP154" s="421"/>
      <c r="CQ154" s="421"/>
      <c r="CR154" s="421"/>
      <c r="CS154" s="421"/>
      <c r="CT154" s="421"/>
      <c r="CU154" s="421"/>
      <c r="CV154" s="2"/>
      <c r="DM154" s="2"/>
      <c r="DN154" s="2"/>
      <c r="DO154" s="2"/>
      <c r="DP154" s="2"/>
      <c r="DQ154" s="2"/>
      <c r="DR154" s="2"/>
      <c r="DS154" s="2"/>
      <c r="DT154" s="2"/>
      <c r="DU154" s="2"/>
      <c r="DV154" s="2"/>
      <c r="DW154" s="2"/>
      <c r="DX154" s="2"/>
      <c r="DY154" s="2"/>
      <c r="DZ154" s="2"/>
      <c r="EA154" s="2"/>
      <c r="EB154" s="2"/>
      <c r="EC154" s="2"/>
      <c r="ED154" s="2"/>
      <c r="EE154" s="2"/>
      <c r="EF154" s="2"/>
      <c r="EG154" s="2"/>
      <c r="EH154" s="2"/>
      <c r="EI154" s="2"/>
      <c r="EJ154" s="2"/>
      <c r="GK154" s="167"/>
      <c r="GL154" s="167"/>
      <c r="GM154" s="167"/>
      <c r="GN154" s="167"/>
      <c r="GO154" s="167"/>
      <c r="GP154" s="167"/>
      <c r="GQ154" s="167"/>
      <c r="GR154" s="167" t="s">
        <v>212</v>
      </c>
      <c r="GS154" s="167">
        <v>2005</v>
      </c>
    </row>
    <row r="155" spans="1:201" ht="6" customHeight="1" x14ac:dyDescent="0.15">
      <c r="A155" s="1"/>
      <c r="B155" s="422"/>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423" t="s">
        <v>213</v>
      </c>
      <c r="BS155" s="423"/>
      <c r="BT155" s="423"/>
      <c r="BU155" s="423"/>
      <c r="BV155" s="423"/>
      <c r="BW155" s="423"/>
      <c r="BX155" s="423"/>
      <c r="BY155" s="423"/>
      <c r="BZ155" s="423"/>
      <c r="CA155" s="423"/>
      <c r="CB155" s="423"/>
      <c r="CC155" s="423"/>
      <c r="CD155" s="423"/>
      <c r="CE155" s="423"/>
      <c r="CF155" s="423"/>
      <c r="CG155" s="423"/>
      <c r="CH155" s="423"/>
      <c r="CI155" s="423"/>
      <c r="CJ155" s="423"/>
      <c r="CK155" s="423"/>
      <c r="CL155" s="423"/>
      <c r="CO155" s="2"/>
      <c r="CP155" s="2"/>
      <c r="CQ155" s="2"/>
      <c r="CR155" s="2"/>
      <c r="CS155" s="2"/>
      <c r="CT155" s="2"/>
      <c r="CU155" s="2"/>
      <c r="CV155" s="2"/>
      <c r="DM155" s="2"/>
      <c r="DN155" s="2"/>
      <c r="DO155" s="2"/>
      <c r="DP155" s="2"/>
      <c r="DQ155" s="2"/>
      <c r="DR155" s="2"/>
      <c r="DS155" s="2"/>
      <c r="DT155" s="2"/>
      <c r="DU155" s="2"/>
      <c r="DV155" s="2"/>
      <c r="DW155" s="2"/>
      <c r="DX155" s="2"/>
      <c r="DY155" s="2"/>
      <c r="DZ155" s="2"/>
      <c r="EA155" s="2"/>
      <c r="EB155" s="2"/>
      <c r="EC155" s="2"/>
      <c r="ED155" s="2"/>
      <c r="EE155" s="2"/>
      <c r="EF155" s="2"/>
      <c r="EG155" s="2"/>
      <c r="EH155" s="2"/>
      <c r="EI155" s="2"/>
      <c r="EJ155" s="2"/>
      <c r="GK155" s="167"/>
      <c r="GL155" s="167"/>
      <c r="GM155" s="167"/>
      <c r="GN155" s="167"/>
      <c r="GO155" s="167"/>
      <c r="GP155" s="167"/>
      <c r="GQ155" s="167"/>
      <c r="GR155" s="167" t="s">
        <v>214</v>
      </c>
      <c r="GS155" s="167">
        <v>2006</v>
      </c>
    </row>
    <row r="156" spans="1:201" ht="6" customHeight="1" x14ac:dyDescent="0.15">
      <c r="A156" s="1"/>
      <c r="B156" s="422"/>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423"/>
      <c r="BS156" s="423"/>
      <c r="BT156" s="423"/>
      <c r="BU156" s="423"/>
      <c r="BV156" s="423"/>
      <c r="BW156" s="423"/>
      <c r="BX156" s="423"/>
      <c r="BY156" s="423"/>
      <c r="BZ156" s="423"/>
      <c r="CA156" s="423"/>
      <c r="CB156" s="423"/>
      <c r="CC156" s="423"/>
      <c r="CD156" s="423"/>
      <c r="CE156" s="423"/>
      <c r="CF156" s="423"/>
      <c r="CG156" s="423"/>
      <c r="CH156" s="423"/>
      <c r="CI156" s="423"/>
      <c r="CJ156" s="423"/>
      <c r="CK156" s="423"/>
      <c r="CL156" s="423"/>
      <c r="CO156" s="2"/>
      <c r="CP156" s="2"/>
      <c r="CQ156" s="2"/>
      <c r="CR156" s="2"/>
      <c r="CS156" s="2"/>
      <c r="CT156" s="2"/>
      <c r="CU156" s="2"/>
      <c r="CV156" s="2"/>
      <c r="DM156" s="2"/>
      <c r="DN156" s="2"/>
      <c r="DO156" s="2"/>
      <c r="DP156" s="2"/>
      <c r="DQ156" s="2"/>
      <c r="DR156" s="2"/>
      <c r="DS156" s="2"/>
      <c r="DT156" s="2"/>
      <c r="DU156" s="2"/>
      <c r="DV156" s="2"/>
      <c r="DW156" s="2"/>
      <c r="DX156" s="2"/>
      <c r="DY156" s="2"/>
      <c r="DZ156" s="2"/>
      <c r="EA156" s="2"/>
      <c r="EB156" s="2"/>
      <c r="EC156" s="2"/>
      <c r="ED156" s="2"/>
      <c r="EE156" s="2"/>
      <c r="EF156" s="2"/>
      <c r="EG156" s="2"/>
      <c r="EH156" s="2"/>
      <c r="EI156" s="2"/>
      <c r="EJ156" s="2"/>
      <c r="GK156" s="167"/>
      <c r="GL156" s="167"/>
      <c r="GM156" s="167"/>
      <c r="GN156" s="167"/>
      <c r="GO156" s="167"/>
      <c r="GP156" s="167"/>
      <c r="GQ156" s="167"/>
      <c r="GR156" s="167" t="s">
        <v>215</v>
      </c>
      <c r="GS156" s="167">
        <v>2007</v>
      </c>
    </row>
    <row r="157" spans="1:201" ht="6" customHeight="1" x14ac:dyDescent="0.15">
      <c r="A157" s="1"/>
      <c r="B157" s="422"/>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423"/>
      <c r="BS157" s="423"/>
      <c r="BT157" s="423"/>
      <c r="BU157" s="423"/>
      <c r="BV157" s="423"/>
      <c r="BW157" s="423"/>
      <c r="BX157" s="423"/>
      <c r="BY157" s="423"/>
      <c r="BZ157" s="423"/>
      <c r="CA157" s="423"/>
      <c r="CB157" s="423"/>
      <c r="CC157" s="423"/>
      <c r="CD157" s="423"/>
      <c r="CE157" s="423"/>
      <c r="CF157" s="423"/>
      <c r="CG157" s="423"/>
      <c r="CH157" s="423"/>
      <c r="CI157" s="423"/>
      <c r="CJ157" s="423"/>
      <c r="CK157" s="423"/>
      <c r="CL157" s="423"/>
      <c r="CO157" s="2"/>
      <c r="CP157" s="2"/>
      <c r="CQ157" s="2"/>
      <c r="CR157" s="2"/>
      <c r="CS157" s="2"/>
      <c r="CT157" s="2"/>
      <c r="CU157" s="2"/>
      <c r="CV157" s="2"/>
      <c r="DM157" s="2"/>
      <c r="DN157" s="2"/>
      <c r="DO157" s="2"/>
      <c r="DP157" s="2"/>
      <c r="DQ157" s="2"/>
      <c r="DR157" s="2"/>
      <c r="DS157" s="2"/>
      <c r="DT157" s="2"/>
      <c r="DU157" s="2"/>
      <c r="DV157" s="2"/>
      <c r="DW157" s="2"/>
      <c r="DX157" s="2"/>
      <c r="DY157" s="2"/>
      <c r="DZ157" s="2"/>
      <c r="EA157" s="2"/>
      <c r="EB157" s="2"/>
      <c r="EC157" s="2"/>
      <c r="ED157" s="2"/>
      <c r="EE157" s="2"/>
      <c r="EF157" s="2"/>
      <c r="EG157" s="2"/>
      <c r="EH157" s="2"/>
      <c r="EI157" s="2"/>
      <c r="EJ157" s="2"/>
      <c r="GK157" s="167"/>
      <c r="GL157" s="167"/>
      <c r="GM157" s="167"/>
      <c r="GN157" s="167"/>
      <c r="GO157" s="167"/>
      <c r="GP157" s="167"/>
      <c r="GQ157" s="167"/>
      <c r="GR157" s="167" t="s">
        <v>216</v>
      </c>
      <c r="GS157" s="167">
        <v>2008</v>
      </c>
    </row>
    <row r="158" spans="1:201" ht="6" customHeight="1" x14ac:dyDescent="0.15">
      <c r="A158" s="1"/>
      <c r="B158" s="422"/>
      <c r="C158" s="422"/>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O158" s="2"/>
      <c r="CP158" s="2"/>
      <c r="CQ158" s="2"/>
      <c r="CR158" s="2"/>
      <c r="CS158" s="2"/>
      <c r="CT158" s="2"/>
      <c r="CU158" s="2"/>
      <c r="CV158" s="2"/>
      <c r="DM158" s="2"/>
      <c r="DN158" s="2"/>
      <c r="DO158" s="2"/>
      <c r="DP158" s="2"/>
      <c r="DQ158" s="2"/>
      <c r="DR158" s="2"/>
      <c r="DS158" s="2"/>
      <c r="DT158" s="2"/>
      <c r="DU158" s="2"/>
      <c r="DV158" s="2"/>
      <c r="DW158" s="2"/>
      <c r="DX158" s="2"/>
      <c r="DY158" s="2"/>
      <c r="DZ158" s="2"/>
      <c r="EA158" s="2"/>
      <c r="EB158" s="2"/>
      <c r="EC158" s="2"/>
      <c r="ED158" s="2"/>
      <c r="EE158" s="2"/>
      <c r="EF158" s="2"/>
      <c r="EG158" s="2"/>
      <c r="EH158" s="2"/>
      <c r="EI158" s="2"/>
      <c r="EJ158" s="2"/>
      <c r="GK158" s="167"/>
      <c r="GL158" s="167"/>
      <c r="GM158" s="167"/>
      <c r="GN158" s="167"/>
      <c r="GO158" s="167"/>
      <c r="GP158" s="167"/>
      <c r="GQ158" s="167"/>
      <c r="GR158" s="167" t="s">
        <v>217</v>
      </c>
      <c r="GS158" s="167">
        <v>2009</v>
      </c>
    </row>
    <row r="159" spans="1:201" ht="6" customHeight="1" x14ac:dyDescent="0.15">
      <c r="A159" s="1"/>
      <c r="B159" s="422"/>
      <c r="C159" s="422"/>
      <c r="D159" s="422"/>
      <c r="E159" s="422"/>
      <c r="F159" s="422"/>
      <c r="G159" s="422"/>
      <c r="H159" s="422"/>
      <c r="I159" s="422"/>
      <c r="J159" s="422"/>
      <c r="K159" s="422"/>
      <c r="L159" s="422"/>
      <c r="M159" s="422"/>
      <c r="N159" s="422"/>
      <c r="O159" s="422"/>
      <c r="P159" s="422"/>
      <c r="Q159" s="422"/>
      <c r="R159" s="422"/>
      <c r="S159" s="422"/>
      <c r="T159" s="422"/>
      <c r="U159" s="422"/>
      <c r="V159" s="422"/>
      <c r="W159" s="422"/>
      <c r="X159" s="422"/>
      <c r="Y159" s="422"/>
      <c r="Z159" s="422"/>
      <c r="AA159" s="422"/>
      <c r="AB159" s="422"/>
      <c r="AC159" s="422"/>
      <c r="AD159" s="422"/>
      <c r="AE159" s="422"/>
      <c r="AF159" s="422"/>
      <c r="AG159" s="422"/>
      <c r="AH159" s="422"/>
      <c r="AI159" s="422"/>
      <c r="AJ159" s="422"/>
      <c r="AK159" s="422"/>
      <c r="AL159" s="422"/>
      <c r="AM159" s="422"/>
      <c r="AN159" s="422"/>
      <c r="AO159" s="422"/>
      <c r="AP159" s="422"/>
      <c r="AQ159" s="422"/>
      <c r="AR159" s="422"/>
      <c r="AS159" s="422"/>
      <c r="AT159" s="422"/>
      <c r="AU159" s="422"/>
      <c r="AV159" s="422"/>
      <c r="AW159" s="422"/>
      <c r="AX159" s="422"/>
      <c r="AY159" s="422"/>
      <c r="AZ159" s="422"/>
      <c r="BA159" s="422"/>
      <c r="BB159" s="422"/>
      <c r="BC159" s="422"/>
      <c r="BD159" s="422"/>
      <c r="BE159" s="422"/>
      <c r="BF159" s="424"/>
      <c r="BG159" s="424"/>
      <c r="BH159" s="424"/>
      <c r="BI159" s="424"/>
      <c r="BJ159" s="424"/>
      <c r="BK159" s="424"/>
      <c r="BL159" s="424"/>
      <c r="BM159" s="424"/>
      <c r="BN159" s="424"/>
      <c r="BO159" s="424"/>
      <c r="BP159" s="424"/>
      <c r="BQ159" s="424"/>
      <c r="BR159" s="1"/>
      <c r="BS159" s="1"/>
      <c r="BT159" s="1"/>
      <c r="BU159" s="1"/>
      <c r="BV159" s="1"/>
      <c r="BW159" s="1"/>
      <c r="BX159" s="1"/>
      <c r="BY159" s="1"/>
      <c r="BZ159" s="1"/>
      <c r="CA159" s="1"/>
      <c r="CB159" s="1"/>
      <c r="CC159" s="1"/>
      <c r="CD159" s="1"/>
      <c r="CE159" s="1"/>
      <c r="CF159" s="1"/>
      <c r="CG159" s="1"/>
      <c r="CH159" s="1"/>
      <c r="CI159" s="1"/>
      <c r="CJ159" s="1"/>
      <c r="CK159" s="1"/>
      <c r="CL159" s="1"/>
      <c r="CO159" s="2"/>
      <c r="CP159" s="2"/>
      <c r="CQ159" s="2"/>
      <c r="CR159" s="2"/>
      <c r="CS159" s="2"/>
      <c r="CT159" s="2"/>
      <c r="CU159" s="2"/>
      <c r="CV159" s="2"/>
      <c r="DM159" s="2"/>
      <c r="DN159" s="2"/>
      <c r="DO159" s="2"/>
      <c r="DP159" s="2"/>
      <c r="DQ159" s="2"/>
      <c r="DR159" s="2"/>
      <c r="DS159" s="2"/>
      <c r="DT159" s="2"/>
      <c r="DU159" s="2"/>
      <c r="DV159" s="2"/>
      <c r="DW159" s="2"/>
      <c r="DX159" s="2"/>
      <c r="DY159" s="2"/>
      <c r="DZ159" s="2"/>
      <c r="EA159" s="2"/>
      <c r="EB159" s="2"/>
      <c r="EC159" s="2"/>
      <c r="ED159" s="2"/>
      <c r="EE159" s="2"/>
      <c r="EF159" s="2"/>
      <c r="EG159" s="2"/>
      <c r="EH159" s="2"/>
      <c r="EI159" s="2"/>
      <c r="EJ159" s="2"/>
      <c r="GK159" s="167"/>
      <c r="GL159" s="167"/>
      <c r="GM159" s="167"/>
      <c r="GN159" s="167"/>
      <c r="GO159" s="167"/>
      <c r="GP159" s="167"/>
      <c r="GQ159" s="167"/>
      <c r="GR159" s="167" t="s">
        <v>218</v>
      </c>
      <c r="GS159" s="167">
        <v>2010</v>
      </c>
    </row>
    <row r="160" spans="1:201" ht="6" customHeight="1" x14ac:dyDescent="0.15">
      <c r="A160" s="1"/>
      <c r="B160" s="422"/>
      <c r="C160" s="422"/>
      <c r="D160" s="422"/>
      <c r="E160" s="422"/>
      <c r="F160" s="422"/>
      <c r="G160" s="422"/>
      <c r="H160" s="422"/>
      <c r="I160" s="422"/>
      <c r="J160" s="422"/>
      <c r="K160" s="422"/>
      <c r="L160" s="422"/>
      <c r="M160" s="422"/>
      <c r="N160" s="422"/>
      <c r="O160" s="422"/>
      <c r="P160" s="422"/>
      <c r="Q160" s="422"/>
      <c r="R160" s="422"/>
      <c r="S160" s="422"/>
      <c r="T160" s="422"/>
      <c r="U160" s="422"/>
      <c r="V160" s="422"/>
      <c r="W160" s="422"/>
      <c r="X160" s="422"/>
      <c r="Y160" s="422"/>
      <c r="Z160" s="422"/>
      <c r="AA160" s="422"/>
      <c r="AB160" s="422"/>
      <c r="AC160" s="422"/>
      <c r="AD160" s="422"/>
      <c r="AE160" s="422"/>
      <c r="AF160" s="422"/>
      <c r="AG160" s="422"/>
      <c r="AH160" s="422"/>
      <c r="AI160" s="422"/>
      <c r="AJ160" s="422"/>
      <c r="AK160" s="422"/>
      <c r="AL160" s="422"/>
      <c r="AM160" s="422"/>
      <c r="AN160" s="422"/>
      <c r="AO160" s="422"/>
      <c r="AP160" s="422"/>
      <c r="AQ160" s="422"/>
      <c r="AR160" s="422"/>
      <c r="AS160" s="422"/>
      <c r="AT160" s="422"/>
      <c r="AU160" s="422"/>
      <c r="AV160" s="422"/>
      <c r="AW160" s="422"/>
      <c r="AX160" s="422"/>
      <c r="AY160" s="422"/>
      <c r="AZ160" s="422"/>
      <c r="BA160" s="422"/>
      <c r="BB160" s="422"/>
      <c r="BC160" s="422"/>
      <c r="BD160" s="422"/>
      <c r="BE160" s="422"/>
      <c r="BF160" s="424"/>
      <c r="BG160" s="424"/>
      <c r="BH160" s="424"/>
      <c r="BI160" s="424"/>
      <c r="BJ160" s="424"/>
      <c r="BK160" s="424"/>
      <c r="BL160" s="424"/>
      <c r="BM160" s="424"/>
      <c r="BN160" s="424"/>
      <c r="BO160" s="424"/>
      <c r="BP160" s="424"/>
      <c r="BQ160" s="424"/>
      <c r="BR160" s="1"/>
      <c r="BS160" s="1"/>
      <c r="BT160" s="1"/>
      <c r="BU160" s="1"/>
      <c r="BV160" s="1"/>
      <c r="BW160" s="1"/>
      <c r="BX160" s="1"/>
      <c r="BY160" s="1"/>
      <c r="BZ160" s="1"/>
      <c r="CA160" s="1"/>
      <c r="CB160" s="1"/>
      <c r="CC160" s="1"/>
      <c r="CD160" s="1"/>
      <c r="CE160" s="1"/>
      <c r="CF160" s="1"/>
      <c r="CG160" s="1"/>
      <c r="CH160" s="1"/>
      <c r="CI160" s="1"/>
      <c r="CJ160" s="1"/>
      <c r="CK160" s="1"/>
      <c r="CL160" s="1"/>
      <c r="CO160" s="2"/>
      <c r="CP160" s="2"/>
      <c r="CQ160" s="2"/>
      <c r="CR160" s="2"/>
      <c r="CS160" s="2"/>
      <c r="CT160" s="2"/>
      <c r="CU160" s="2"/>
      <c r="CV160" s="2"/>
      <c r="DM160" s="2"/>
      <c r="DN160" s="2"/>
      <c r="DO160" s="2"/>
      <c r="DP160" s="2"/>
      <c r="DQ160" s="2"/>
      <c r="DR160" s="2"/>
      <c r="DS160" s="2"/>
      <c r="DT160" s="2"/>
      <c r="DU160" s="2"/>
      <c r="DV160" s="2"/>
      <c r="DW160" s="2"/>
      <c r="DX160" s="2"/>
      <c r="DY160" s="2"/>
      <c r="DZ160" s="2"/>
      <c r="EA160" s="2"/>
      <c r="EB160" s="2"/>
      <c r="EC160" s="2"/>
      <c r="ED160" s="2"/>
      <c r="EE160" s="2"/>
      <c r="EF160" s="2"/>
      <c r="EG160" s="2"/>
      <c r="EH160" s="2"/>
      <c r="EI160" s="2"/>
      <c r="EJ160" s="2"/>
      <c r="GK160" s="167"/>
      <c r="GL160" s="167"/>
      <c r="GM160" s="167"/>
      <c r="GN160" s="167"/>
      <c r="GO160" s="167"/>
      <c r="GP160" s="167"/>
      <c r="GQ160" s="167"/>
      <c r="GR160" s="167" t="s">
        <v>219</v>
      </c>
      <c r="GS160" s="167">
        <v>2011</v>
      </c>
    </row>
    <row r="161" spans="1:201" ht="6" customHeight="1" x14ac:dyDescent="0.15">
      <c r="A161" s="1"/>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c r="AO161" s="7"/>
      <c r="AP161" s="7"/>
      <c r="AQ161" s="7"/>
      <c r="AR161" s="7"/>
      <c r="AS161" s="7"/>
      <c r="AT161" s="7"/>
      <c r="AU161" s="7"/>
      <c r="AV161" s="7"/>
      <c r="AW161" s="7"/>
      <c r="AX161" s="7"/>
      <c r="AY161" s="7"/>
      <c r="AZ161" s="7"/>
      <c r="BA161" s="7"/>
      <c r="BB161" s="7"/>
      <c r="BC161" s="7"/>
      <c r="BD161" s="7"/>
      <c r="BE161" s="7"/>
      <c r="BF161" s="424"/>
      <c r="BG161" s="424"/>
      <c r="BH161" s="424"/>
      <c r="BI161" s="424"/>
      <c r="BJ161" s="424"/>
      <c r="BK161" s="424"/>
      <c r="BL161" s="424"/>
      <c r="BM161" s="424"/>
      <c r="BN161" s="424"/>
      <c r="BO161" s="424"/>
      <c r="BP161" s="424"/>
      <c r="BQ161" s="424"/>
      <c r="BR161" s="1"/>
      <c r="BS161" s="1"/>
      <c r="BT161" s="1"/>
      <c r="BU161" s="1"/>
      <c r="BV161" s="1"/>
      <c r="BW161" s="1"/>
      <c r="BX161" s="1"/>
      <c r="BY161" s="1"/>
      <c r="BZ161" s="1"/>
      <c r="CA161" s="1"/>
      <c r="CB161" s="1"/>
      <c r="CC161" s="1"/>
      <c r="CD161" s="1"/>
      <c r="CE161" s="1"/>
      <c r="CF161" s="1"/>
      <c r="CG161" s="1"/>
      <c r="CH161" s="1"/>
      <c r="CI161" s="1"/>
      <c r="CJ161" s="1"/>
      <c r="CK161" s="1"/>
      <c r="CL161" s="1"/>
      <c r="CO161" s="2"/>
      <c r="CP161" s="2"/>
      <c r="CQ161" s="2"/>
      <c r="CR161" s="2"/>
      <c r="CS161" s="2"/>
      <c r="CT161" s="2"/>
      <c r="CU161" s="2"/>
      <c r="CV161" s="2"/>
      <c r="DM161" s="2"/>
      <c r="DN161" s="2"/>
      <c r="DO161" s="2"/>
      <c r="DP161" s="2"/>
      <c r="DQ161" s="2"/>
      <c r="DR161" s="2"/>
      <c r="DS161" s="2"/>
      <c r="DT161" s="2"/>
      <c r="DU161" s="2"/>
      <c r="DV161" s="2"/>
      <c r="DW161" s="2"/>
      <c r="DX161" s="2"/>
      <c r="DY161" s="2"/>
      <c r="DZ161" s="2"/>
      <c r="EA161" s="2"/>
      <c r="EB161" s="2"/>
      <c r="EC161" s="2"/>
      <c r="ED161" s="2"/>
      <c r="EE161" s="2"/>
      <c r="EF161" s="2"/>
      <c r="EG161" s="2"/>
      <c r="EH161" s="2"/>
      <c r="EI161" s="2"/>
      <c r="EJ161" s="2"/>
      <c r="GK161" s="167"/>
      <c r="GL161" s="167"/>
      <c r="GM161" s="167"/>
      <c r="GN161" s="167"/>
      <c r="GO161" s="167"/>
      <c r="GP161" s="167"/>
      <c r="GQ161" s="167"/>
      <c r="GR161" s="167" t="s">
        <v>220</v>
      </c>
      <c r="GS161" s="167">
        <v>2012</v>
      </c>
    </row>
    <row r="162" spans="1:201" x14ac:dyDescent="0.1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O162" s="2"/>
      <c r="CP162" s="2"/>
      <c r="CQ162" s="2"/>
      <c r="CR162" s="2"/>
      <c r="CS162" s="2"/>
      <c r="CT162" s="2"/>
      <c r="CU162" s="2"/>
      <c r="CV162" s="2"/>
      <c r="DM162" s="2"/>
      <c r="DN162" s="2"/>
      <c r="DO162" s="2"/>
      <c r="DP162" s="2"/>
      <c r="DQ162" s="2"/>
      <c r="DR162" s="2"/>
      <c r="DS162" s="2"/>
      <c r="DT162" s="2"/>
      <c r="DU162" s="2"/>
      <c r="DV162" s="2"/>
      <c r="DW162" s="2"/>
      <c r="DX162" s="2"/>
      <c r="DY162" s="2"/>
      <c r="DZ162" s="2"/>
      <c r="EA162" s="2"/>
      <c r="EB162" s="2"/>
      <c r="EC162" s="2"/>
      <c r="ED162" s="2"/>
      <c r="EE162" s="2"/>
      <c r="EF162" s="2"/>
      <c r="EG162" s="2"/>
      <c r="EH162" s="2"/>
      <c r="EI162" s="2"/>
      <c r="EJ162" s="2"/>
    </row>
    <row r="163" spans="1:201" x14ac:dyDescent="0.1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O163" s="2"/>
      <c r="CP163" s="2"/>
      <c r="CQ163" s="2"/>
      <c r="CR163" s="2"/>
      <c r="CS163" s="2"/>
      <c r="CT163" s="2"/>
      <c r="CU163" s="2"/>
      <c r="CV163" s="2"/>
      <c r="DM163" s="2"/>
      <c r="DN163" s="2"/>
      <c r="DO163" s="2"/>
      <c r="DP163" s="2"/>
      <c r="DQ163" s="2"/>
      <c r="DR163" s="2"/>
      <c r="DS163" s="2"/>
      <c r="DT163" s="2"/>
      <c r="DU163" s="2"/>
      <c r="DV163" s="2"/>
      <c r="DW163" s="2"/>
      <c r="DX163" s="2"/>
      <c r="DY163" s="2"/>
      <c r="DZ163" s="2"/>
      <c r="EA163" s="2"/>
      <c r="EB163" s="2"/>
      <c r="EC163" s="2"/>
      <c r="ED163" s="2"/>
      <c r="EE163" s="2"/>
      <c r="EF163" s="2"/>
      <c r="EG163" s="2"/>
      <c r="EH163" s="2"/>
      <c r="EI163" s="2"/>
      <c r="EJ163" s="2"/>
    </row>
    <row r="164" spans="1:201" x14ac:dyDescent="0.15">
      <c r="CO164" s="2"/>
      <c r="CP164" s="2"/>
      <c r="CQ164" s="2"/>
      <c r="CR164" s="2"/>
      <c r="CS164" s="2"/>
      <c r="CT164" s="2"/>
      <c r="CU164" s="2"/>
      <c r="CV164" s="2"/>
      <c r="DM164" s="2"/>
      <c r="DN164" s="2"/>
      <c r="DO164" s="2"/>
      <c r="DP164" s="2"/>
      <c r="DQ164" s="2"/>
      <c r="DR164" s="2"/>
      <c r="DS164" s="2"/>
      <c r="DT164" s="2"/>
      <c r="DU164" s="2"/>
      <c r="DV164" s="2"/>
      <c r="DW164" s="2"/>
      <c r="DX164" s="2"/>
      <c r="DY164" s="2"/>
      <c r="DZ164" s="2"/>
      <c r="EA164" s="2"/>
      <c r="EB164" s="2"/>
      <c r="EC164" s="2"/>
      <c r="ED164" s="2"/>
      <c r="EE164" s="2"/>
      <c r="EF164" s="2"/>
      <c r="EG164" s="2"/>
      <c r="EH164" s="2"/>
      <c r="EI164" s="2"/>
      <c r="EJ164" s="2"/>
    </row>
    <row r="165" spans="1:201" x14ac:dyDescent="0.15">
      <c r="CO165" s="2"/>
      <c r="CP165" s="2"/>
      <c r="CQ165" s="2"/>
      <c r="CR165" s="2"/>
      <c r="CS165" s="2"/>
      <c r="CT165" s="2"/>
      <c r="CU165" s="2"/>
      <c r="CV165" s="2"/>
      <c r="DM165" s="2"/>
      <c r="DN165" s="2"/>
      <c r="DO165" s="2"/>
      <c r="DP165" s="2"/>
      <c r="DQ165" s="2"/>
      <c r="DR165" s="2"/>
      <c r="DS165" s="2"/>
      <c r="DT165" s="2"/>
      <c r="DU165" s="2"/>
      <c r="DV165" s="2"/>
      <c r="DW165" s="2"/>
      <c r="DX165" s="2"/>
      <c r="DY165" s="2"/>
      <c r="DZ165" s="2"/>
      <c r="EA165" s="2"/>
      <c r="EB165" s="2"/>
      <c r="EC165" s="2"/>
      <c r="ED165" s="2"/>
      <c r="EE165" s="2"/>
      <c r="EF165" s="2"/>
      <c r="EG165" s="2"/>
      <c r="EH165" s="2"/>
      <c r="EI165" s="2"/>
      <c r="EJ165" s="2"/>
    </row>
    <row r="166" spans="1:201" x14ac:dyDescent="0.15">
      <c r="CO166" s="2"/>
      <c r="CP166" s="2"/>
      <c r="CQ166" s="2"/>
      <c r="CR166" s="2"/>
      <c r="CS166" s="2"/>
      <c r="CT166" s="2"/>
      <c r="CU166" s="2"/>
      <c r="CV166" s="2"/>
      <c r="DM166" s="2"/>
      <c r="DN166" s="2"/>
      <c r="DO166" s="2"/>
      <c r="DP166" s="2"/>
      <c r="DQ166" s="2"/>
      <c r="DR166" s="2"/>
      <c r="DS166" s="2"/>
      <c r="DT166" s="2"/>
      <c r="DU166" s="2"/>
      <c r="DV166" s="2"/>
      <c r="DW166" s="2"/>
      <c r="DX166" s="2"/>
      <c r="DY166" s="2"/>
      <c r="DZ166" s="2"/>
      <c r="EA166" s="2"/>
      <c r="EB166" s="2"/>
      <c r="EC166" s="2"/>
      <c r="ED166" s="2"/>
      <c r="EE166" s="2"/>
      <c r="EF166" s="2"/>
      <c r="EG166" s="2"/>
      <c r="EH166" s="2"/>
      <c r="EI166" s="2"/>
      <c r="EJ166" s="2"/>
    </row>
    <row r="167" spans="1:201" x14ac:dyDescent="0.15">
      <c r="CO167" s="2"/>
      <c r="CP167" s="2"/>
      <c r="CQ167" s="2"/>
      <c r="CR167" s="2"/>
      <c r="CS167" s="2"/>
      <c r="CT167" s="2"/>
      <c r="CU167" s="2"/>
      <c r="CV167" s="2"/>
      <c r="DM167" s="2"/>
      <c r="DN167" s="2"/>
      <c r="DO167" s="2"/>
      <c r="DP167" s="2"/>
      <c r="DQ167" s="2"/>
      <c r="DR167" s="2"/>
      <c r="DS167" s="2"/>
      <c r="DT167" s="2"/>
      <c r="DU167" s="2"/>
      <c r="DV167" s="2"/>
      <c r="DW167" s="2"/>
      <c r="DX167" s="2"/>
      <c r="DY167" s="2"/>
      <c r="DZ167" s="2"/>
      <c r="EA167" s="2"/>
      <c r="EB167" s="2"/>
      <c r="EC167" s="2"/>
      <c r="ED167" s="2"/>
      <c r="EE167" s="2"/>
      <c r="EF167" s="2"/>
      <c r="EG167" s="2"/>
      <c r="EH167" s="2"/>
      <c r="EI167" s="2"/>
      <c r="EJ167" s="2"/>
    </row>
    <row r="168" spans="1:201" x14ac:dyDescent="0.15">
      <c r="CO168" s="2"/>
      <c r="CP168" s="2"/>
      <c r="CQ168" s="2"/>
      <c r="CR168" s="2"/>
      <c r="CS168" s="2"/>
      <c r="CT168" s="2"/>
      <c r="CU168" s="2"/>
      <c r="CV168" s="2"/>
      <c r="DM168" s="2"/>
      <c r="DN168" s="2"/>
      <c r="DO168" s="2"/>
      <c r="DP168" s="2"/>
      <c r="DQ168" s="2"/>
      <c r="DR168" s="2"/>
      <c r="DS168" s="2"/>
      <c r="DT168" s="2"/>
      <c r="DU168" s="2"/>
      <c r="DV168" s="2"/>
      <c r="DW168" s="2"/>
      <c r="DX168" s="2"/>
      <c r="DY168" s="2"/>
      <c r="DZ168" s="2"/>
      <c r="EA168" s="2"/>
      <c r="EB168" s="2"/>
      <c r="EC168" s="2"/>
      <c r="ED168" s="2"/>
      <c r="EE168" s="2"/>
      <c r="EF168" s="2"/>
      <c r="EG168" s="2"/>
      <c r="EH168" s="2"/>
      <c r="EI168" s="2"/>
      <c r="EJ168" s="2"/>
    </row>
    <row r="169" spans="1:201" x14ac:dyDescent="0.15">
      <c r="CO169" s="2"/>
      <c r="CP169" s="2"/>
      <c r="CQ169" s="2"/>
      <c r="CR169" s="2"/>
      <c r="CS169" s="2"/>
      <c r="CT169" s="2"/>
      <c r="CU169" s="2"/>
      <c r="CV169" s="2"/>
      <c r="DM169" s="2"/>
      <c r="DN169" s="2"/>
      <c r="DO169" s="2"/>
      <c r="DP169" s="2"/>
      <c r="DQ169" s="2"/>
      <c r="DR169" s="2"/>
      <c r="DS169" s="2"/>
      <c r="DT169" s="2"/>
      <c r="DU169" s="2"/>
      <c r="DV169" s="2"/>
      <c r="DW169" s="2"/>
      <c r="DX169" s="2"/>
      <c r="DY169" s="2"/>
      <c r="DZ169" s="2"/>
      <c r="EA169" s="2"/>
      <c r="EB169" s="2"/>
      <c r="EC169" s="2"/>
      <c r="ED169" s="2"/>
      <c r="EE169" s="2"/>
      <c r="EF169" s="2"/>
      <c r="EG169" s="2"/>
      <c r="EH169" s="2"/>
      <c r="EI169" s="2"/>
      <c r="EJ169" s="2"/>
    </row>
    <row r="170" spans="1:201" x14ac:dyDescent="0.15">
      <c r="CO170" s="2"/>
      <c r="CP170" s="2"/>
      <c r="CQ170" s="2"/>
      <c r="CR170" s="2"/>
      <c r="CS170" s="2"/>
      <c r="CT170" s="2"/>
      <c r="CU170" s="2"/>
      <c r="CV170" s="2"/>
      <c r="DM170" s="2"/>
      <c r="DN170" s="2"/>
      <c r="DO170" s="2"/>
      <c r="DP170" s="2"/>
      <c r="DQ170" s="2"/>
      <c r="DR170" s="2"/>
      <c r="DS170" s="2"/>
      <c r="DT170" s="2"/>
      <c r="DU170" s="2"/>
      <c r="DV170" s="2"/>
      <c r="DW170" s="2"/>
      <c r="DX170" s="2"/>
      <c r="DY170" s="2"/>
      <c r="DZ170" s="2"/>
      <c r="EA170" s="2"/>
      <c r="EB170" s="2"/>
      <c r="EC170" s="2"/>
      <c r="ED170" s="2"/>
      <c r="EE170" s="2"/>
      <c r="EF170" s="2"/>
      <c r="EG170" s="2"/>
      <c r="EH170" s="2"/>
      <c r="EI170" s="2"/>
      <c r="EJ170" s="2"/>
    </row>
    <row r="171" spans="1:201" x14ac:dyDescent="0.15">
      <c r="CO171" s="2"/>
      <c r="CP171" s="2"/>
      <c r="CQ171" s="2"/>
      <c r="CR171" s="2"/>
      <c r="CS171" s="2"/>
      <c r="CT171" s="2"/>
      <c r="CU171" s="2"/>
      <c r="CV171" s="2"/>
      <c r="DM171" s="2"/>
      <c r="DN171" s="2"/>
      <c r="DO171" s="2"/>
      <c r="DP171" s="2"/>
      <c r="DQ171" s="2"/>
      <c r="DR171" s="2"/>
      <c r="DS171" s="2"/>
      <c r="DT171" s="2"/>
      <c r="DU171" s="2"/>
      <c r="DV171" s="2"/>
      <c r="DW171" s="2"/>
      <c r="DX171" s="2"/>
      <c r="DY171" s="2"/>
      <c r="DZ171" s="2"/>
      <c r="EA171" s="2"/>
      <c r="EB171" s="2"/>
      <c r="EC171" s="2"/>
      <c r="ED171" s="2"/>
      <c r="EE171" s="2"/>
      <c r="EF171" s="2"/>
      <c r="EG171" s="2"/>
      <c r="EH171" s="2"/>
      <c r="EI171" s="2"/>
      <c r="EJ171" s="2"/>
    </row>
    <row r="172" spans="1:201" x14ac:dyDescent="0.15">
      <c r="CO172" s="2"/>
      <c r="CP172" s="2"/>
      <c r="CQ172" s="2"/>
      <c r="CR172" s="2"/>
      <c r="CS172" s="2"/>
      <c r="CT172" s="2"/>
      <c r="CU172" s="2"/>
      <c r="CV172" s="2"/>
      <c r="DM172" s="2"/>
      <c r="DN172" s="2"/>
      <c r="DO172" s="2"/>
      <c r="DP172" s="2"/>
      <c r="DQ172" s="2"/>
      <c r="DR172" s="2"/>
      <c r="DS172" s="2"/>
      <c r="DT172" s="2"/>
      <c r="DU172" s="2"/>
      <c r="DV172" s="2"/>
      <c r="DW172" s="2"/>
      <c r="DX172" s="2"/>
      <c r="DY172" s="2"/>
      <c r="DZ172" s="2"/>
      <c r="EA172" s="2"/>
      <c r="EB172" s="2"/>
      <c r="EC172" s="2"/>
      <c r="ED172" s="2"/>
      <c r="EE172" s="2"/>
      <c r="EF172" s="2"/>
      <c r="EG172" s="2"/>
      <c r="EH172" s="2"/>
      <c r="EI172" s="2"/>
      <c r="EJ172" s="2"/>
    </row>
    <row r="173" spans="1:201" x14ac:dyDescent="0.15">
      <c r="CO173" s="2"/>
      <c r="CP173" s="2"/>
      <c r="CQ173" s="2"/>
      <c r="CR173" s="2"/>
      <c r="CS173" s="2"/>
      <c r="CT173" s="2"/>
      <c r="CU173" s="2"/>
      <c r="CV173" s="2"/>
      <c r="DM173" s="2"/>
      <c r="DN173" s="2"/>
      <c r="DO173" s="2"/>
      <c r="DP173" s="2"/>
      <c r="DQ173" s="2"/>
      <c r="DR173" s="2"/>
      <c r="DS173" s="2"/>
      <c r="DT173" s="2"/>
      <c r="DU173" s="2"/>
      <c r="DV173" s="2"/>
      <c r="DW173" s="2"/>
      <c r="DX173" s="2"/>
      <c r="DY173" s="2"/>
      <c r="DZ173" s="2"/>
      <c r="EA173" s="2"/>
      <c r="EB173" s="2"/>
      <c r="EC173" s="2"/>
      <c r="ED173" s="2"/>
      <c r="EE173" s="2"/>
      <c r="EF173" s="2"/>
      <c r="EG173" s="2"/>
      <c r="EH173" s="2"/>
      <c r="EI173" s="2"/>
      <c r="EJ173" s="2"/>
    </row>
    <row r="174" spans="1:201" x14ac:dyDescent="0.15">
      <c r="CO174" s="2"/>
      <c r="CP174" s="2"/>
      <c r="CQ174" s="2"/>
      <c r="CR174" s="2"/>
      <c r="CS174" s="2"/>
      <c r="CT174" s="2"/>
      <c r="CU174" s="2"/>
      <c r="CV174" s="2"/>
      <c r="DM174" s="2"/>
      <c r="DN174" s="2"/>
      <c r="DO174" s="2"/>
      <c r="DP174" s="2"/>
      <c r="DQ174" s="2"/>
      <c r="DR174" s="2"/>
      <c r="DS174" s="2"/>
      <c r="DT174" s="2"/>
      <c r="DU174" s="2"/>
      <c r="DV174" s="2"/>
      <c r="DW174" s="2"/>
      <c r="DX174" s="2"/>
      <c r="DY174" s="2"/>
      <c r="DZ174" s="2"/>
      <c r="EA174" s="2"/>
      <c r="EB174" s="2"/>
      <c r="EC174" s="2"/>
      <c r="ED174" s="2"/>
      <c r="EE174" s="2"/>
      <c r="EF174" s="2"/>
      <c r="EG174" s="2"/>
      <c r="EH174" s="2"/>
      <c r="EI174" s="2"/>
      <c r="EJ174" s="2"/>
    </row>
    <row r="175" spans="1:201" x14ac:dyDescent="0.15">
      <c r="CO175" s="2"/>
      <c r="CP175" s="2"/>
      <c r="CQ175" s="2"/>
      <c r="CR175" s="2"/>
      <c r="CS175" s="2"/>
      <c r="CT175" s="2"/>
      <c r="CU175" s="2"/>
      <c r="CV175" s="2"/>
      <c r="DM175" s="2"/>
      <c r="DN175" s="2"/>
      <c r="DO175" s="2"/>
      <c r="DP175" s="2"/>
      <c r="DQ175" s="2"/>
      <c r="DR175" s="2"/>
      <c r="DS175" s="2"/>
      <c r="DT175" s="2"/>
      <c r="DU175" s="2"/>
      <c r="DV175" s="2"/>
      <c r="DW175" s="2"/>
      <c r="DX175" s="2"/>
      <c r="DY175" s="2"/>
      <c r="DZ175" s="2"/>
      <c r="EA175" s="2"/>
      <c r="EB175" s="2"/>
      <c r="EC175" s="2"/>
      <c r="ED175" s="2"/>
      <c r="EE175" s="2"/>
      <c r="EF175" s="2"/>
      <c r="EG175" s="2"/>
      <c r="EH175" s="2"/>
      <c r="EI175" s="2"/>
      <c r="EJ175" s="2"/>
    </row>
    <row r="176" spans="1:201" x14ac:dyDescent="0.15">
      <c r="CO176" s="2"/>
      <c r="CP176" s="2"/>
      <c r="CQ176" s="2"/>
      <c r="CR176" s="2"/>
      <c r="CS176" s="2"/>
      <c r="CT176" s="2"/>
      <c r="CU176" s="2"/>
      <c r="CV176" s="2"/>
      <c r="DM176" s="2"/>
      <c r="DN176" s="2"/>
      <c r="DO176" s="2"/>
      <c r="DP176" s="2"/>
      <c r="DQ176" s="2"/>
      <c r="DR176" s="2"/>
      <c r="DS176" s="2"/>
      <c r="DT176" s="2"/>
      <c r="DU176" s="2"/>
      <c r="DV176" s="2"/>
      <c r="DW176" s="2"/>
      <c r="DX176" s="2"/>
      <c r="DY176" s="2"/>
      <c r="DZ176" s="2"/>
      <c r="EA176" s="2"/>
      <c r="EB176" s="2"/>
      <c r="EC176" s="2"/>
      <c r="ED176" s="2"/>
      <c r="EE176" s="2"/>
      <c r="EF176" s="2"/>
      <c r="EG176" s="2"/>
      <c r="EH176" s="2"/>
      <c r="EI176" s="2"/>
      <c r="EJ176" s="2"/>
    </row>
    <row r="177" spans="93:140" x14ac:dyDescent="0.15">
      <c r="CO177" s="2"/>
      <c r="CP177" s="2"/>
      <c r="CQ177" s="2"/>
      <c r="CR177" s="2"/>
      <c r="CS177" s="2"/>
      <c r="CT177" s="2"/>
      <c r="CU177" s="2"/>
      <c r="CV177" s="2"/>
      <c r="DM177" s="2"/>
      <c r="DN177" s="2"/>
      <c r="DO177" s="2"/>
      <c r="DP177" s="2"/>
      <c r="DQ177" s="2"/>
      <c r="DR177" s="2"/>
      <c r="DS177" s="2"/>
      <c r="DT177" s="2"/>
      <c r="DU177" s="2"/>
      <c r="DV177" s="2"/>
      <c r="DW177" s="2"/>
      <c r="DX177" s="2"/>
      <c r="DY177" s="2"/>
      <c r="DZ177" s="2"/>
      <c r="EA177" s="2"/>
      <c r="EB177" s="2"/>
      <c r="EC177" s="2"/>
      <c r="ED177" s="2"/>
      <c r="EE177" s="2"/>
      <c r="EF177" s="2"/>
      <c r="EG177" s="2"/>
      <c r="EH177" s="2"/>
      <c r="EI177" s="2"/>
      <c r="EJ177" s="2"/>
    </row>
    <row r="178" spans="93:140" x14ac:dyDescent="0.15">
      <c r="CO178" s="2"/>
      <c r="CP178" s="2"/>
      <c r="CQ178" s="2"/>
      <c r="CR178" s="2"/>
      <c r="CS178" s="2"/>
      <c r="CT178" s="2"/>
      <c r="CU178" s="2"/>
      <c r="CV178" s="2"/>
      <c r="DM178" s="2"/>
      <c r="DN178" s="2"/>
      <c r="DO178" s="2"/>
      <c r="DP178" s="2"/>
      <c r="DQ178" s="2"/>
      <c r="DR178" s="2"/>
      <c r="DS178" s="2"/>
      <c r="DT178" s="2"/>
      <c r="DU178" s="2"/>
      <c r="DV178" s="2"/>
      <c r="DW178" s="2"/>
      <c r="DX178" s="2"/>
      <c r="DY178" s="2"/>
      <c r="DZ178" s="2"/>
      <c r="EA178" s="2"/>
      <c r="EB178" s="2"/>
      <c r="EC178" s="2"/>
      <c r="ED178" s="2"/>
      <c r="EE178" s="2"/>
      <c r="EF178" s="2"/>
      <c r="EG178" s="2"/>
      <c r="EH178" s="2"/>
      <c r="EI178" s="2"/>
      <c r="EJ178" s="2"/>
    </row>
    <row r="179" spans="93:140" x14ac:dyDescent="0.15">
      <c r="CO179" s="2"/>
      <c r="CP179" s="2"/>
      <c r="CQ179" s="2"/>
      <c r="CR179" s="2"/>
      <c r="CS179" s="2"/>
      <c r="CT179" s="2"/>
      <c r="CU179" s="2"/>
      <c r="CV179" s="2"/>
      <c r="DM179" s="2"/>
      <c r="DN179" s="2"/>
      <c r="DO179" s="2"/>
      <c r="DP179" s="2"/>
      <c r="DQ179" s="2"/>
      <c r="DR179" s="2"/>
      <c r="DS179" s="2"/>
      <c r="DT179" s="2"/>
      <c r="DU179" s="2"/>
      <c r="DV179" s="2"/>
      <c r="DW179" s="2"/>
      <c r="DX179" s="2"/>
      <c r="DY179" s="2"/>
      <c r="DZ179" s="2"/>
      <c r="EA179" s="2"/>
      <c r="EB179" s="2"/>
      <c r="EC179" s="2"/>
      <c r="ED179" s="2"/>
      <c r="EE179" s="2"/>
      <c r="EF179" s="2"/>
      <c r="EG179" s="2"/>
      <c r="EH179" s="2"/>
      <c r="EI179" s="2"/>
      <c r="EJ179" s="2"/>
    </row>
    <row r="180" spans="93:140" x14ac:dyDescent="0.15">
      <c r="CO180" s="2"/>
      <c r="CP180" s="2"/>
      <c r="CQ180" s="2"/>
      <c r="CR180" s="2"/>
      <c r="CS180" s="2"/>
      <c r="CT180" s="2"/>
      <c r="CU180" s="2"/>
      <c r="CV180" s="2"/>
      <c r="DM180" s="2"/>
      <c r="DN180" s="2"/>
      <c r="DO180" s="2"/>
      <c r="DP180" s="2"/>
      <c r="DQ180" s="2"/>
      <c r="DR180" s="2"/>
      <c r="DS180" s="2"/>
      <c r="DT180" s="2"/>
      <c r="DU180" s="2"/>
      <c r="DV180" s="2"/>
      <c r="DW180" s="2"/>
      <c r="DX180" s="2"/>
      <c r="DY180" s="2"/>
      <c r="DZ180" s="2"/>
      <c r="EA180" s="2"/>
      <c r="EB180" s="2"/>
      <c r="EC180" s="2"/>
      <c r="ED180" s="2"/>
      <c r="EE180" s="2"/>
      <c r="EF180" s="2"/>
      <c r="EG180" s="2"/>
      <c r="EH180" s="2"/>
      <c r="EI180" s="2"/>
      <c r="EJ180" s="2"/>
    </row>
    <row r="181" spans="93:140" x14ac:dyDescent="0.15">
      <c r="CO181" s="2"/>
      <c r="CP181" s="2"/>
      <c r="CQ181" s="2"/>
      <c r="CR181" s="2"/>
      <c r="CS181" s="2"/>
      <c r="CT181" s="2"/>
      <c r="CU181" s="2"/>
      <c r="CV181" s="2"/>
      <c r="DM181" s="2"/>
      <c r="DN181" s="2"/>
      <c r="DO181" s="2"/>
      <c r="DP181" s="2"/>
      <c r="DQ181" s="2"/>
      <c r="DR181" s="2"/>
      <c r="DS181" s="2"/>
      <c r="DT181" s="2"/>
      <c r="DU181" s="2"/>
      <c r="DV181" s="2"/>
      <c r="DW181" s="2"/>
      <c r="DX181" s="2"/>
      <c r="DY181" s="2"/>
      <c r="DZ181" s="2"/>
      <c r="EA181" s="2"/>
      <c r="EB181" s="2"/>
      <c r="EC181" s="2"/>
      <c r="ED181" s="2"/>
      <c r="EE181" s="2"/>
      <c r="EF181" s="2"/>
      <c r="EG181" s="2"/>
      <c r="EH181" s="2"/>
      <c r="EI181" s="2"/>
      <c r="EJ181" s="2"/>
    </row>
    <row r="182" spans="93:140" x14ac:dyDescent="0.15">
      <c r="CO182" s="2"/>
      <c r="CP182" s="2"/>
      <c r="CQ182" s="2"/>
      <c r="CR182" s="2"/>
      <c r="CS182" s="2"/>
      <c r="CT182" s="2"/>
      <c r="CU182" s="2"/>
      <c r="CV182" s="2"/>
      <c r="DM182" s="2"/>
      <c r="DN182" s="2"/>
      <c r="DO182" s="2"/>
      <c r="DP182" s="2"/>
      <c r="DQ182" s="2"/>
      <c r="DR182" s="2"/>
      <c r="DS182" s="2"/>
      <c r="DT182" s="2"/>
      <c r="DU182" s="2"/>
      <c r="DV182" s="2"/>
      <c r="DW182" s="2"/>
      <c r="DX182" s="2"/>
      <c r="DY182" s="2"/>
      <c r="DZ182" s="2"/>
      <c r="EA182" s="2"/>
      <c r="EB182" s="2"/>
      <c r="EC182" s="2"/>
      <c r="ED182" s="2"/>
      <c r="EE182" s="2"/>
      <c r="EF182" s="2"/>
      <c r="EG182" s="2"/>
      <c r="EH182" s="2"/>
      <c r="EI182" s="2"/>
      <c r="EJ182" s="2"/>
    </row>
    <row r="183" spans="93:140" x14ac:dyDescent="0.15">
      <c r="CO183" s="2"/>
      <c r="CP183" s="2"/>
      <c r="CQ183" s="2"/>
      <c r="CR183" s="2"/>
      <c r="CS183" s="2"/>
      <c r="CT183" s="2"/>
      <c r="CU183" s="2"/>
      <c r="CV183" s="2"/>
      <c r="DM183" s="2"/>
      <c r="DN183" s="2"/>
      <c r="DO183" s="2"/>
      <c r="DP183" s="2"/>
      <c r="DQ183" s="2"/>
      <c r="DR183" s="2"/>
      <c r="DS183" s="2"/>
      <c r="DT183" s="2"/>
      <c r="DU183" s="2"/>
      <c r="DV183" s="2"/>
      <c r="DW183" s="2"/>
      <c r="DX183" s="2"/>
      <c r="DY183" s="2"/>
      <c r="DZ183" s="2"/>
      <c r="EA183" s="2"/>
      <c r="EB183" s="2"/>
      <c r="EC183" s="2"/>
      <c r="ED183" s="2"/>
      <c r="EE183" s="2"/>
      <c r="EF183" s="2"/>
      <c r="EG183" s="2"/>
      <c r="EH183" s="2"/>
      <c r="EI183" s="2"/>
      <c r="EJ183" s="2"/>
    </row>
    <row r="184" spans="93:140" x14ac:dyDescent="0.15">
      <c r="CO184" s="2"/>
      <c r="CP184" s="2"/>
      <c r="CQ184" s="2"/>
      <c r="CR184" s="2"/>
      <c r="CS184" s="2"/>
      <c r="CT184" s="2"/>
      <c r="CU184" s="2"/>
      <c r="CV184" s="2"/>
      <c r="DM184" s="2"/>
      <c r="DN184" s="2"/>
      <c r="DO184" s="2"/>
      <c r="DP184" s="2"/>
      <c r="DQ184" s="2"/>
      <c r="DR184" s="2"/>
      <c r="DS184" s="2"/>
      <c r="DT184" s="2"/>
      <c r="DU184" s="2"/>
      <c r="DV184" s="2"/>
      <c r="DW184" s="2"/>
      <c r="DX184" s="2"/>
      <c r="DY184" s="2"/>
      <c r="DZ184" s="2"/>
      <c r="EA184" s="2"/>
      <c r="EB184" s="2"/>
      <c r="EC184" s="2"/>
      <c r="ED184" s="2"/>
      <c r="EE184" s="2"/>
      <c r="EF184" s="2"/>
      <c r="EG184" s="2"/>
      <c r="EH184" s="2"/>
      <c r="EI184" s="2"/>
      <c r="EJ184" s="2"/>
    </row>
    <row r="185" spans="93:140" x14ac:dyDescent="0.15">
      <c r="CO185" s="2"/>
      <c r="CP185" s="2"/>
      <c r="CQ185" s="2"/>
      <c r="CR185" s="2"/>
      <c r="CS185" s="2"/>
      <c r="CT185" s="2"/>
      <c r="CU185" s="2"/>
      <c r="CV185" s="2"/>
      <c r="DM185" s="2"/>
      <c r="DN185" s="2"/>
      <c r="DO185" s="2"/>
      <c r="DP185" s="2"/>
      <c r="DQ185" s="2"/>
      <c r="DR185" s="2"/>
      <c r="DS185" s="2"/>
      <c r="DT185" s="2"/>
      <c r="DU185" s="2"/>
      <c r="DV185" s="2"/>
      <c r="DW185" s="2"/>
      <c r="DX185" s="2"/>
      <c r="DY185" s="2"/>
      <c r="DZ185" s="2"/>
      <c r="EA185" s="2"/>
      <c r="EB185" s="2"/>
      <c r="EC185" s="2"/>
      <c r="ED185" s="2"/>
      <c r="EE185" s="2"/>
      <c r="EF185" s="2"/>
      <c r="EG185" s="2"/>
      <c r="EH185" s="2"/>
      <c r="EI185" s="2"/>
      <c r="EJ185" s="2"/>
    </row>
    <row r="186" spans="93:140" x14ac:dyDescent="0.15">
      <c r="CO186" s="2"/>
      <c r="CP186" s="2"/>
      <c r="CQ186" s="2"/>
      <c r="CR186" s="2"/>
      <c r="CS186" s="2"/>
      <c r="CT186" s="2"/>
      <c r="CU186" s="2"/>
      <c r="CV186" s="2"/>
      <c r="DM186" s="2"/>
      <c r="DN186" s="2"/>
      <c r="DO186" s="2"/>
      <c r="DP186" s="2"/>
      <c r="DQ186" s="2"/>
      <c r="DR186" s="2"/>
      <c r="DS186" s="2"/>
      <c r="DT186" s="2"/>
      <c r="DU186" s="2"/>
      <c r="DV186" s="2"/>
      <c r="DW186" s="2"/>
      <c r="DX186" s="2"/>
      <c r="DY186" s="2"/>
      <c r="DZ186" s="2"/>
      <c r="EA186" s="2"/>
      <c r="EB186" s="2"/>
      <c r="EC186" s="2"/>
      <c r="ED186" s="2"/>
      <c r="EE186" s="2"/>
      <c r="EF186" s="2"/>
      <c r="EG186" s="2"/>
      <c r="EH186" s="2"/>
      <c r="EI186" s="2"/>
      <c r="EJ186" s="2"/>
    </row>
    <row r="187" spans="93:140" x14ac:dyDescent="0.15">
      <c r="CO187" s="2"/>
      <c r="CP187" s="2"/>
      <c r="CQ187" s="2"/>
      <c r="CR187" s="2"/>
      <c r="CS187" s="2"/>
      <c r="CT187" s="2"/>
      <c r="CU187" s="2"/>
      <c r="CV187" s="2"/>
      <c r="DM187" s="2"/>
      <c r="DN187" s="2"/>
      <c r="DO187" s="2"/>
      <c r="DP187" s="2"/>
      <c r="DQ187" s="2"/>
      <c r="DR187" s="2"/>
      <c r="DS187" s="2"/>
      <c r="DT187" s="2"/>
      <c r="DU187" s="2"/>
      <c r="DV187" s="2"/>
      <c r="DW187" s="2"/>
      <c r="DX187" s="2"/>
      <c r="DY187" s="2"/>
      <c r="DZ187" s="2"/>
      <c r="EA187" s="2"/>
      <c r="EB187" s="2"/>
      <c r="EC187" s="2"/>
      <c r="ED187" s="2"/>
      <c r="EE187" s="2"/>
      <c r="EF187" s="2"/>
      <c r="EG187" s="2"/>
      <c r="EH187" s="2"/>
      <c r="EI187" s="2"/>
      <c r="EJ187" s="2"/>
    </row>
    <row r="188" spans="93:140" x14ac:dyDescent="0.15">
      <c r="CO188" s="2"/>
      <c r="CP188" s="2"/>
      <c r="CQ188" s="2"/>
      <c r="CR188" s="2"/>
      <c r="CS188" s="2"/>
      <c r="CT188" s="2"/>
      <c r="CU188" s="2"/>
      <c r="CV188" s="2"/>
      <c r="DM188" s="2"/>
      <c r="DN188" s="2"/>
      <c r="DO188" s="2"/>
      <c r="DP188" s="2"/>
      <c r="DQ188" s="2"/>
      <c r="DR188" s="2"/>
      <c r="DS188" s="2"/>
      <c r="DT188" s="2"/>
      <c r="DU188" s="2"/>
      <c r="DV188" s="2"/>
      <c r="DW188" s="2"/>
      <c r="DX188" s="2"/>
      <c r="DY188" s="2"/>
      <c r="DZ188" s="2"/>
      <c r="EA188" s="2"/>
      <c r="EB188" s="2"/>
      <c r="EC188" s="2"/>
      <c r="ED188" s="2"/>
      <c r="EE188" s="2"/>
      <c r="EF188" s="2"/>
      <c r="EG188" s="2"/>
      <c r="EH188" s="2"/>
      <c r="EI188" s="2"/>
      <c r="EJ188" s="2"/>
    </row>
    <row r="189" spans="93:140" x14ac:dyDescent="0.15">
      <c r="CO189" s="2"/>
      <c r="CP189" s="2"/>
      <c r="CQ189" s="2"/>
      <c r="CR189" s="2"/>
      <c r="CS189" s="2"/>
      <c r="CT189" s="2"/>
      <c r="CU189" s="2"/>
      <c r="CV189" s="2"/>
      <c r="DM189" s="2"/>
      <c r="DN189" s="2"/>
      <c r="DO189" s="2"/>
      <c r="DP189" s="2"/>
      <c r="DQ189" s="2"/>
      <c r="DR189" s="2"/>
      <c r="DS189" s="2"/>
      <c r="DT189" s="2"/>
      <c r="DU189" s="2"/>
      <c r="DV189" s="2"/>
      <c r="DW189" s="2"/>
      <c r="DX189" s="2"/>
      <c r="DY189" s="2"/>
      <c r="DZ189" s="2"/>
      <c r="EA189" s="2"/>
      <c r="EB189" s="2"/>
      <c r="EC189" s="2"/>
      <c r="ED189" s="2"/>
      <c r="EE189" s="2"/>
      <c r="EF189" s="2"/>
      <c r="EG189" s="2"/>
      <c r="EH189" s="2"/>
      <c r="EI189" s="2"/>
      <c r="EJ189" s="2"/>
    </row>
    <row r="190" spans="93:140" x14ac:dyDescent="0.15">
      <c r="CO190" s="2"/>
      <c r="CP190" s="2"/>
      <c r="CQ190" s="2"/>
      <c r="CR190" s="2"/>
      <c r="CS190" s="2"/>
      <c r="CT190" s="2"/>
      <c r="CU190" s="2"/>
      <c r="CV190" s="2"/>
      <c r="DM190" s="2"/>
      <c r="DN190" s="2"/>
      <c r="DO190" s="2"/>
      <c r="DP190" s="2"/>
      <c r="DQ190" s="2"/>
      <c r="DR190" s="2"/>
      <c r="DS190" s="2"/>
      <c r="DT190" s="2"/>
      <c r="DU190" s="2"/>
      <c r="DV190" s="2"/>
      <c r="DW190" s="2"/>
      <c r="DX190" s="2"/>
      <c r="DY190" s="2"/>
      <c r="DZ190" s="2"/>
      <c r="EA190" s="2"/>
      <c r="EB190" s="2"/>
      <c r="EC190" s="2"/>
      <c r="ED190" s="2"/>
      <c r="EE190" s="2"/>
      <c r="EF190" s="2"/>
      <c r="EG190" s="2"/>
      <c r="EH190" s="2"/>
      <c r="EI190" s="2"/>
      <c r="EJ190" s="2"/>
    </row>
    <row r="191" spans="93:140" x14ac:dyDescent="0.15">
      <c r="CO191" s="2"/>
      <c r="CP191" s="2"/>
      <c r="CQ191" s="2"/>
      <c r="CR191" s="2"/>
      <c r="CS191" s="2"/>
      <c r="CT191" s="2"/>
      <c r="CU191" s="2"/>
      <c r="CV191" s="2"/>
      <c r="DM191" s="2"/>
      <c r="DN191" s="2"/>
      <c r="DO191" s="2"/>
      <c r="DP191" s="2"/>
      <c r="DQ191" s="2"/>
      <c r="DR191" s="2"/>
      <c r="DS191" s="2"/>
      <c r="DT191" s="2"/>
      <c r="DU191" s="2"/>
      <c r="DV191" s="2"/>
      <c r="DW191" s="2"/>
      <c r="DX191" s="2"/>
      <c r="DY191" s="2"/>
      <c r="DZ191" s="2"/>
      <c r="EA191" s="2"/>
      <c r="EB191" s="2"/>
      <c r="EC191" s="2"/>
      <c r="ED191" s="2"/>
      <c r="EE191" s="2"/>
      <c r="EF191" s="2"/>
      <c r="EG191" s="2"/>
      <c r="EH191" s="2"/>
      <c r="EI191" s="2"/>
      <c r="EJ191" s="2"/>
    </row>
    <row r="192" spans="93:140" x14ac:dyDescent="0.15">
      <c r="CO192" s="2"/>
      <c r="CP192" s="2"/>
      <c r="CQ192" s="2"/>
      <c r="CR192" s="2"/>
      <c r="CS192" s="2"/>
      <c r="CT192" s="2"/>
      <c r="CU192" s="2"/>
      <c r="CV192" s="2"/>
      <c r="DM192" s="2"/>
      <c r="DN192" s="2"/>
      <c r="DO192" s="2"/>
      <c r="DP192" s="2"/>
      <c r="DQ192" s="2"/>
      <c r="DR192" s="2"/>
      <c r="DS192" s="2"/>
      <c r="DT192" s="2"/>
      <c r="DU192" s="2"/>
      <c r="DV192" s="2"/>
      <c r="DW192" s="2"/>
      <c r="DX192" s="2"/>
      <c r="DY192" s="2"/>
      <c r="DZ192" s="2"/>
      <c r="EA192" s="2"/>
      <c r="EB192" s="2"/>
      <c r="EC192" s="2"/>
      <c r="ED192" s="2"/>
      <c r="EE192" s="2"/>
      <c r="EF192" s="2"/>
      <c r="EG192" s="2"/>
      <c r="EH192" s="2"/>
      <c r="EI192" s="2"/>
      <c r="EJ192" s="2"/>
    </row>
    <row r="193" spans="93:140" x14ac:dyDescent="0.15">
      <c r="CO193" s="2"/>
      <c r="CP193" s="2"/>
      <c r="CQ193" s="2"/>
      <c r="CR193" s="2"/>
      <c r="CS193" s="2"/>
      <c r="CT193" s="2"/>
      <c r="CU193" s="2"/>
      <c r="CV193" s="2"/>
      <c r="DM193" s="2"/>
      <c r="DN193" s="2"/>
      <c r="DO193" s="2"/>
      <c r="DP193" s="2"/>
      <c r="DQ193" s="2"/>
      <c r="DR193" s="2"/>
      <c r="DS193" s="2"/>
      <c r="DT193" s="2"/>
      <c r="DU193" s="2"/>
      <c r="DV193" s="2"/>
      <c r="DW193" s="2"/>
      <c r="DX193" s="2"/>
      <c r="DY193" s="2"/>
      <c r="DZ193" s="2"/>
      <c r="EA193" s="2"/>
      <c r="EB193" s="2"/>
      <c r="EC193" s="2"/>
      <c r="ED193" s="2"/>
      <c r="EE193" s="2"/>
      <c r="EF193" s="2"/>
      <c r="EG193" s="2"/>
      <c r="EH193" s="2"/>
      <c r="EI193" s="2"/>
      <c r="EJ193" s="2"/>
    </row>
    <row r="194" spans="93:140" x14ac:dyDescent="0.15">
      <c r="CO194" s="2"/>
      <c r="CP194" s="2"/>
      <c r="CQ194" s="2"/>
      <c r="CR194" s="2"/>
      <c r="CS194" s="2"/>
      <c r="CT194" s="2"/>
      <c r="CU194" s="2"/>
      <c r="CV194" s="2"/>
      <c r="DM194" s="2"/>
      <c r="DN194" s="2"/>
      <c r="DO194" s="2"/>
      <c r="DP194" s="2"/>
      <c r="DQ194" s="2"/>
      <c r="DR194" s="2"/>
      <c r="DS194" s="2"/>
      <c r="DT194" s="2"/>
      <c r="DU194" s="2"/>
      <c r="DV194" s="2"/>
      <c r="DW194" s="2"/>
      <c r="DX194" s="2"/>
      <c r="DY194" s="2"/>
      <c r="DZ194" s="2"/>
      <c r="EA194" s="2"/>
      <c r="EB194" s="2"/>
      <c r="EC194" s="2"/>
      <c r="ED194" s="2"/>
      <c r="EE194" s="2"/>
      <c r="EF194" s="2"/>
      <c r="EG194" s="2"/>
      <c r="EH194" s="2"/>
      <c r="EI194" s="2"/>
      <c r="EJ194" s="2"/>
    </row>
    <row r="195" spans="93:140" x14ac:dyDescent="0.15">
      <c r="CO195" s="2"/>
      <c r="CP195" s="2"/>
      <c r="CQ195" s="2"/>
      <c r="CR195" s="2"/>
      <c r="CS195" s="2"/>
      <c r="CT195" s="2"/>
      <c r="CU195" s="2"/>
      <c r="CV195" s="2"/>
      <c r="DM195" s="2"/>
      <c r="DN195" s="2"/>
      <c r="DO195" s="2"/>
      <c r="DP195" s="2"/>
      <c r="DQ195" s="2"/>
      <c r="DR195" s="2"/>
      <c r="DS195" s="2"/>
      <c r="DT195" s="2"/>
      <c r="DU195" s="2"/>
      <c r="DV195" s="2"/>
      <c r="DW195" s="2"/>
      <c r="DX195" s="2"/>
      <c r="DY195" s="2"/>
      <c r="DZ195" s="2"/>
      <c r="EA195" s="2"/>
      <c r="EB195" s="2"/>
      <c r="EC195" s="2"/>
      <c r="ED195" s="2"/>
      <c r="EE195" s="2"/>
      <c r="EF195" s="2"/>
      <c r="EG195" s="2"/>
      <c r="EH195" s="2"/>
      <c r="EI195" s="2"/>
      <c r="EJ195" s="2"/>
    </row>
    <row r="196" spans="93:140" x14ac:dyDescent="0.15">
      <c r="CO196" s="2"/>
      <c r="CP196" s="2"/>
      <c r="CQ196" s="2"/>
      <c r="CR196" s="2"/>
      <c r="CS196" s="2"/>
      <c r="CT196" s="2"/>
      <c r="CU196" s="2"/>
      <c r="CV196" s="2"/>
      <c r="DM196" s="2"/>
      <c r="DN196" s="2"/>
      <c r="DO196" s="2"/>
      <c r="DP196" s="2"/>
      <c r="DQ196" s="2"/>
      <c r="DR196" s="2"/>
      <c r="DS196" s="2"/>
      <c r="DT196" s="2"/>
      <c r="DU196" s="2"/>
      <c r="DV196" s="2"/>
      <c r="DW196" s="2"/>
      <c r="DX196" s="2"/>
      <c r="DY196" s="2"/>
      <c r="DZ196" s="2"/>
      <c r="EA196" s="2"/>
      <c r="EB196" s="2"/>
      <c r="EC196" s="2"/>
      <c r="ED196" s="2"/>
      <c r="EE196" s="2"/>
      <c r="EF196" s="2"/>
      <c r="EG196" s="2"/>
      <c r="EH196" s="2"/>
      <c r="EI196" s="2"/>
      <c r="EJ196" s="2"/>
    </row>
    <row r="197" spans="93:140" x14ac:dyDescent="0.15">
      <c r="CO197" s="2"/>
      <c r="CP197" s="2"/>
      <c r="CQ197" s="2"/>
      <c r="CR197" s="2"/>
      <c r="CS197" s="2"/>
      <c r="CT197" s="2"/>
      <c r="CU197" s="2"/>
      <c r="CV197" s="2"/>
      <c r="DM197" s="2"/>
      <c r="DN197" s="2"/>
      <c r="DO197" s="2"/>
      <c r="DP197" s="2"/>
      <c r="DQ197" s="2"/>
      <c r="DR197" s="2"/>
      <c r="DS197" s="2"/>
      <c r="DT197" s="2"/>
      <c r="DU197" s="2"/>
      <c r="DV197" s="2"/>
      <c r="DW197" s="2"/>
      <c r="DX197" s="2"/>
      <c r="DY197" s="2"/>
      <c r="DZ197" s="2"/>
      <c r="EA197" s="2"/>
      <c r="EB197" s="2"/>
      <c r="EC197" s="2"/>
      <c r="ED197" s="2"/>
      <c r="EE197" s="2"/>
      <c r="EF197" s="2"/>
      <c r="EG197" s="2"/>
      <c r="EH197" s="2"/>
      <c r="EI197" s="2"/>
      <c r="EJ197" s="2"/>
    </row>
    <row r="198" spans="93:140" x14ac:dyDescent="0.15">
      <c r="CO198" s="2"/>
      <c r="CP198" s="2"/>
      <c r="CQ198" s="2"/>
      <c r="CR198" s="2"/>
      <c r="CS198" s="2"/>
      <c r="CT198" s="2"/>
      <c r="CU198" s="2"/>
      <c r="CV198" s="2"/>
      <c r="DM198" s="2"/>
      <c r="DN198" s="2"/>
      <c r="DO198" s="2"/>
      <c r="DP198" s="2"/>
      <c r="DQ198" s="2"/>
      <c r="DR198" s="2"/>
      <c r="DS198" s="2"/>
      <c r="DT198" s="2"/>
      <c r="DU198" s="2"/>
      <c r="DV198" s="2"/>
      <c r="DW198" s="2"/>
      <c r="DX198" s="2"/>
      <c r="DY198" s="2"/>
      <c r="DZ198" s="2"/>
      <c r="EA198" s="2"/>
      <c r="EB198" s="2"/>
      <c r="EC198" s="2"/>
      <c r="ED198" s="2"/>
      <c r="EE198" s="2"/>
      <c r="EF198" s="2"/>
      <c r="EG198" s="2"/>
      <c r="EH198" s="2"/>
      <c r="EI198" s="2"/>
      <c r="EJ198" s="2"/>
    </row>
    <row r="199" spans="93:140" x14ac:dyDescent="0.15">
      <c r="CO199" s="2"/>
      <c r="CP199" s="2"/>
      <c r="CQ199" s="2"/>
      <c r="CR199" s="2"/>
      <c r="CS199" s="2"/>
      <c r="CT199" s="2"/>
      <c r="CU199" s="2"/>
      <c r="CV199" s="2"/>
      <c r="DM199" s="2"/>
      <c r="DN199" s="2"/>
      <c r="DO199" s="2"/>
      <c r="DP199" s="2"/>
      <c r="DQ199" s="2"/>
      <c r="DR199" s="2"/>
      <c r="DS199" s="2"/>
      <c r="DT199" s="2"/>
      <c r="DU199" s="2"/>
      <c r="DV199" s="2"/>
      <c r="DW199" s="2"/>
      <c r="DX199" s="2"/>
      <c r="DY199" s="2"/>
      <c r="DZ199" s="2"/>
      <c r="EA199" s="2"/>
      <c r="EB199" s="2"/>
      <c r="EC199" s="2"/>
      <c r="ED199" s="2"/>
      <c r="EE199" s="2"/>
      <c r="EF199" s="2"/>
      <c r="EG199" s="2"/>
      <c r="EH199" s="2"/>
      <c r="EI199" s="2"/>
      <c r="EJ199" s="2"/>
    </row>
    <row r="200" spans="93:140" x14ac:dyDescent="0.15">
      <c r="CO200" s="2"/>
      <c r="CP200" s="2"/>
      <c r="CQ200" s="2"/>
      <c r="CR200" s="2"/>
      <c r="CS200" s="2"/>
      <c r="CT200" s="2"/>
      <c r="CU200" s="2"/>
      <c r="CV200" s="2"/>
      <c r="DM200" s="2"/>
      <c r="DN200" s="2"/>
      <c r="DO200" s="2"/>
      <c r="DP200" s="2"/>
      <c r="DQ200" s="2"/>
      <c r="DR200" s="2"/>
      <c r="DS200" s="2"/>
      <c r="DT200" s="2"/>
      <c r="DU200" s="2"/>
      <c r="DV200" s="2"/>
      <c r="DW200" s="2"/>
      <c r="DX200" s="2"/>
      <c r="DY200" s="2"/>
      <c r="DZ200" s="2"/>
      <c r="EA200" s="2"/>
      <c r="EB200" s="2"/>
      <c r="EC200" s="2"/>
      <c r="ED200" s="2"/>
      <c r="EE200" s="2"/>
      <c r="EF200" s="2"/>
      <c r="EG200" s="2"/>
      <c r="EH200" s="2"/>
      <c r="EI200" s="2"/>
      <c r="EJ200" s="2"/>
    </row>
    <row r="201" spans="93:140" x14ac:dyDescent="0.15">
      <c r="CO201" s="2"/>
      <c r="CP201" s="2"/>
      <c r="CQ201" s="2"/>
      <c r="CR201" s="2"/>
      <c r="CS201" s="2"/>
      <c r="CT201" s="2"/>
      <c r="CU201" s="2"/>
      <c r="CV201" s="2"/>
      <c r="DM201" s="2"/>
      <c r="DN201" s="2"/>
      <c r="DO201" s="2"/>
      <c r="DP201" s="2"/>
      <c r="DQ201" s="2"/>
      <c r="DR201" s="2"/>
      <c r="DS201" s="2"/>
      <c r="DT201" s="2"/>
      <c r="DU201" s="2"/>
      <c r="DV201" s="2"/>
      <c r="DW201" s="2"/>
      <c r="DX201" s="2"/>
      <c r="DY201" s="2"/>
      <c r="DZ201" s="2"/>
      <c r="EA201" s="2"/>
      <c r="EB201" s="2"/>
      <c r="EC201" s="2"/>
      <c r="ED201" s="2"/>
      <c r="EE201" s="2"/>
      <c r="EF201" s="2"/>
      <c r="EG201" s="2"/>
      <c r="EH201" s="2"/>
      <c r="EI201" s="2"/>
      <c r="EJ201" s="2"/>
    </row>
    <row r="202" spans="93:140" x14ac:dyDescent="0.15">
      <c r="CO202" s="2"/>
      <c r="CP202" s="2"/>
      <c r="CQ202" s="2"/>
      <c r="CR202" s="2"/>
      <c r="CS202" s="2"/>
      <c r="CT202" s="2"/>
      <c r="CU202" s="2"/>
      <c r="CV202" s="2"/>
      <c r="DM202" s="2"/>
      <c r="DN202" s="2"/>
      <c r="DO202" s="2"/>
      <c r="DP202" s="2"/>
      <c r="DQ202" s="2"/>
      <c r="DR202" s="2"/>
      <c r="DS202" s="2"/>
      <c r="DT202" s="2"/>
      <c r="DU202" s="2"/>
      <c r="DV202" s="2"/>
      <c r="DW202" s="2"/>
      <c r="DX202" s="2"/>
      <c r="DY202" s="2"/>
      <c r="DZ202" s="2"/>
      <c r="EA202" s="2"/>
      <c r="EB202" s="2"/>
      <c r="EC202" s="2"/>
      <c r="ED202" s="2"/>
      <c r="EE202" s="2"/>
      <c r="EF202" s="2"/>
      <c r="EG202" s="2"/>
      <c r="EH202" s="2"/>
      <c r="EI202" s="2"/>
      <c r="EJ202" s="2"/>
    </row>
    <row r="203" spans="93:140" x14ac:dyDescent="0.15">
      <c r="CO203" s="2"/>
      <c r="CP203" s="2"/>
      <c r="CQ203" s="2"/>
      <c r="CR203" s="2"/>
      <c r="CS203" s="2"/>
      <c r="CT203" s="2"/>
      <c r="CU203" s="2"/>
      <c r="CV203" s="2"/>
      <c r="DM203" s="2"/>
      <c r="DN203" s="2"/>
      <c r="DO203" s="2"/>
      <c r="DP203" s="2"/>
      <c r="DQ203" s="2"/>
      <c r="DR203" s="2"/>
      <c r="DS203" s="2"/>
      <c r="DT203" s="2"/>
      <c r="DU203" s="2"/>
      <c r="DV203" s="2"/>
      <c r="DW203" s="2"/>
      <c r="DX203" s="2"/>
      <c r="DY203" s="2"/>
      <c r="DZ203" s="2"/>
      <c r="EA203" s="2"/>
      <c r="EB203" s="2"/>
      <c r="EC203" s="2"/>
      <c r="ED203" s="2"/>
      <c r="EE203" s="2"/>
      <c r="EF203" s="2"/>
      <c r="EG203" s="2"/>
      <c r="EH203" s="2"/>
      <c r="EI203" s="2"/>
      <c r="EJ203" s="2"/>
    </row>
    <row r="204" spans="93:140" x14ac:dyDescent="0.15">
      <c r="CO204" s="2"/>
      <c r="CP204" s="2"/>
      <c r="CQ204" s="2"/>
      <c r="CR204" s="2"/>
      <c r="CS204" s="2"/>
      <c r="CT204" s="2"/>
      <c r="CU204" s="2"/>
      <c r="CV204" s="2"/>
      <c r="DM204" s="2"/>
      <c r="DN204" s="2"/>
      <c r="DO204" s="2"/>
      <c r="DP204" s="2"/>
      <c r="DQ204" s="2"/>
      <c r="DR204" s="2"/>
      <c r="DS204" s="2"/>
      <c r="DT204" s="2"/>
      <c r="DU204" s="2"/>
      <c r="DV204" s="2"/>
      <c r="DW204" s="2"/>
      <c r="DX204" s="2"/>
      <c r="DY204" s="2"/>
      <c r="DZ204" s="2"/>
      <c r="EA204" s="2"/>
      <c r="EB204" s="2"/>
      <c r="EC204" s="2"/>
      <c r="ED204" s="2"/>
      <c r="EE204" s="2"/>
      <c r="EF204" s="2"/>
      <c r="EG204" s="2"/>
      <c r="EH204" s="2"/>
      <c r="EI204" s="2"/>
      <c r="EJ204" s="2"/>
    </row>
    <row r="205" spans="93:140" x14ac:dyDescent="0.15">
      <c r="CO205" s="2"/>
      <c r="CP205" s="2"/>
      <c r="CQ205" s="2"/>
      <c r="CR205" s="2"/>
      <c r="CS205" s="2"/>
      <c r="CT205" s="2"/>
      <c r="CU205" s="2"/>
      <c r="CV205" s="2"/>
      <c r="DM205" s="2"/>
      <c r="DN205" s="2"/>
      <c r="DO205" s="2"/>
      <c r="DP205" s="2"/>
      <c r="DQ205" s="2"/>
      <c r="DR205" s="2"/>
      <c r="DS205" s="2"/>
      <c r="DT205" s="2"/>
      <c r="DU205" s="2"/>
      <c r="DV205" s="2"/>
      <c r="DW205" s="2"/>
      <c r="DX205" s="2"/>
      <c r="DY205" s="2"/>
      <c r="DZ205" s="2"/>
      <c r="EA205" s="2"/>
      <c r="EB205" s="2"/>
      <c r="EC205" s="2"/>
      <c r="ED205" s="2"/>
      <c r="EE205" s="2"/>
      <c r="EF205" s="2"/>
      <c r="EG205" s="2"/>
      <c r="EH205" s="2"/>
      <c r="EI205" s="2"/>
      <c r="EJ205" s="2"/>
    </row>
    <row r="206" spans="93:140" x14ac:dyDescent="0.15">
      <c r="CO206" s="2"/>
      <c r="CP206" s="2"/>
      <c r="CQ206" s="2"/>
      <c r="CR206" s="2"/>
      <c r="CS206" s="2"/>
      <c r="CT206" s="2"/>
      <c r="CU206" s="2"/>
      <c r="CV206" s="2"/>
      <c r="DM206" s="2"/>
      <c r="DN206" s="2"/>
      <c r="DO206" s="2"/>
      <c r="DP206" s="2"/>
      <c r="DQ206" s="2"/>
      <c r="DR206" s="2"/>
      <c r="DS206" s="2"/>
      <c r="DT206" s="2"/>
      <c r="DU206" s="2"/>
      <c r="DV206" s="2"/>
      <c r="DW206" s="2"/>
      <c r="DX206" s="2"/>
      <c r="DY206" s="2"/>
      <c r="DZ206" s="2"/>
      <c r="EA206" s="2"/>
      <c r="EB206" s="2"/>
      <c r="EC206" s="2"/>
      <c r="ED206" s="2"/>
      <c r="EE206" s="2"/>
      <c r="EF206" s="2"/>
      <c r="EG206" s="2"/>
      <c r="EH206" s="2"/>
      <c r="EI206" s="2"/>
      <c r="EJ206" s="2"/>
    </row>
    <row r="207" spans="93:140" x14ac:dyDescent="0.15">
      <c r="CO207" s="2"/>
      <c r="CP207" s="2"/>
      <c r="CQ207" s="2"/>
      <c r="CR207" s="2"/>
      <c r="CS207" s="2"/>
      <c r="CT207" s="2"/>
      <c r="CU207" s="2"/>
      <c r="CV207" s="2"/>
      <c r="DM207" s="2"/>
      <c r="DN207" s="2"/>
      <c r="DO207" s="2"/>
      <c r="DP207" s="2"/>
      <c r="DQ207" s="2"/>
      <c r="DR207" s="2"/>
      <c r="DS207" s="2"/>
      <c r="DT207" s="2"/>
      <c r="DU207" s="2"/>
      <c r="DV207" s="2"/>
      <c r="DW207" s="2"/>
      <c r="DX207" s="2"/>
      <c r="DY207" s="2"/>
      <c r="DZ207" s="2"/>
      <c r="EA207" s="2"/>
      <c r="EB207" s="2"/>
      <c r="EC207" s="2"/>
      <c r="ED207" s="2"/>
      <c r="EE207" s="2"/>
      <c r="EF207" s="2"/>
      <c r="EG207" s="2"/>
      <c r="EH207" s="2"/>
      <c r="EI207" s="2"/>
      <c r="EJ207" s="2"/>
    </row>
    <row r="208" spans="93:140" x14ac:dyDescent="0.15">
      <c r="CO208" s="2"/>
      <c r="CP208" s="2"/>
      <c r="CQ208" s="2"/>
      <c r="CR208" s="2"/>
      <c r="CS208" s="2"/>
      <c r="CT208" s="2"/>
      <c r="CU208" s="2"/>
      <c r="CV208" s="2"/>
      <c r="DM208" s="2"/>
      <c r="DN208" s="2"/>
      <c r="DO208" s="2"/>
      <c r="DP208" s="2"/>
      <c r="DQ208" s="2"/>
      <c r="DR208" s="2"/>
      <c r="DS208" s="2"/>
      <c r="DT208" s="2"/>
      <c r="DU208" s="2"/>
      <c r="DV208" s="2"/>
      <c r="DW208" s="2"/>
      <c r="DX208" s="2"/>
      <c r="DY208" s="2"/>
      <c r="DZ208" s="2"/>
      <c r="EA208" s="2"/>
      <c r="EB208" s="2"/>
      <c r="EC208" s="2"/>
      <c r="ED208" s="2"/>
      <c r="EE208" s="2"/>
      <c r="EF208" s="2"/>
      <c r="EG208" s="2"/>
      <c r="EH208" s="2"/>
      <c r="EI208" s="2"/>
      <c r="EJ208" s="2"/>
    </row>
    <row r="209" spans="93:140" x14ac:dyDescent="0.15">
      <c r="CO209" s="2"/>
      <c r="CP209" s="2"/>
      <c r="CQ209" s="2"/>
      <c r="CR209" s="2"/>
      <c r="CS209" s="2"/>
      <c r="CT209" s="2"/>
      <c r="CU209" s="2"/>
      <c r="CV209" s="2"/>
      <c r="DM209" s="2"/>
      <c r="DN209" s="2"/>
      <c r="DO209" s="2"/>
      <c r="DP209" s="2"/>
      <c r="DQ209" s="2"/>
      <c r="DR209" s="2"/>
      <c r="DS209" s="2"/>
      <c r="DT209" s="2"/>
      <c r="DU209" s="2"/>
      <c r="DV209" s="2"/>
      <c r="DW209" s="2"/>
      <c r="DX209" s="2"/>
      <c r="DY209" s="2"/>
      <c r="DZ209" s="2"/>
      <c r="EA209" s="2"/>
      <c r="EB209" s="2"/>
      <c r="EC209" s="2"/>
      <c r="ED209" s="2"/>
      <c r="EE209" s="2"/>
      <c r="EF209" s="2"/>
      <c r="EG209" s="2"/>
      <c r="EH209" s="2"/>
      <c r="EI209" s="2"/>
      <c r="EJ209" s="2"/>
    </row>
    <row r="210" spans="93:140" x14ac:dyDescent="0.15">
      <c r="CO210" s="2"/>
      <c r="CP210" s="2"/>
      <c r="CQ210" s="2"/>
      <c r="CR210" s="2"/>
      <c r="CS210" s="2"/>
      <c r="CT210" s="2"/>
      <c r="CU210" s="2"/>
      <c r="CV210" s="2"/>
      <c r="DM210" s="2"/>
      <c r="DN210" s="2"/>
      <c r="DO210" s="2"/>
      <c r="DP210" s="2"/>
      <c r="DQ210" s="2"/>
      <c r="DR210" s="2"/>
      <c r="DS210" s="2"/>
      <c r="DT210" s="2"/>
      <c r="DU210" s="2"/>
      <c r="DV210" s="2"/>
      <c r="DW210" s="2"/>
      <c r="DX210" s="2"/>
      <c r="DY210" s="2"/>
      <c r="DZ210" s="2"/>
      <c r="EA210" s="2"/>
      <c r="EB210" s="2"/>
      <c r="EC210" s="2"/>
      <c r="ED210" s="2"/>
      <c r="EE210" s="2"/>
      <c r="EF210" s="2"/>
      <c r="EG210" s="2"/>
      <c r="EH210" s="2"/>
      <c r="EI210" s="2"/>
      <c r="EJ210" s="2"/>
    </row>
    <row r="211" spans="93:140" x14ac:dyDescent="0.15">
      <c r="CO211" s="2"/>
      <c r="CP211" s="2"/>
      <c r="CQ211" s="2"/>
      <c r="CR211" s="2"/>
      <c r="CS211" s="2"/>
      <c r="CT211" s="2"/>
      <c r="CU211" s="2"/>
      <c r="CV211" s="2"/>
      <c r="DM211" s="2"/>
      <c r="DN211" s="2"/>
      <c r="DO211" s="2"/>
      <c r="DP211" s="2"/>
      <c r="DQ211" s="2"/>
      <c r="DR211" s="2"/>
      <c r="DS211" s="2"/>
      <c r="DT211" s="2"/>
      <c r="DU211" s="2"/>
      <c r="DV211" s="2"/>
      <c r="DW211" s="2"/>
      <c r="DX211" s="2"/>
      <c r="DY211" s="2"/>
      <c r="DZ211" s="2"/>
      <c r="EA211" s="2"/>
      <c r="EB211" s="2"/>
      <c r="EC211" s="2"/>
      <c r="ED211" s="2"/>
      <c r="EE211" s="2"/>
      <c r="EF211" s="2"/>
      <c r="EG211" s="2"/>
      <c r="EH211" s="2"/>
      <c r="EI211" s="2"/>
      <c r="EJ211" s="2"/>
    </row>
    <row r="212" spans="93:140" x14ac:dyDescent="0.15">
      <c r="CO212" s="2"/>
      <c r="CP212" s="2"/>
      <c r="CQ212" s="2"/>
      <c r="CR212" s="2"/>
      <c r="CS212" s="2"/>
      <c r="CT212" s="2"/>
      <c r="CU212" s="2"/>
      <c r="CV212" s="2"/>
      <c r="DM212" s="2"/>
      <c r="DN212" s="2"/>
      <c r="DO212" s="2"/>
      <c r="DP212" s="2"/>
      <c r="DQ212" s="2"/>
      <c r="DR212" s="2"/>
      <c r="DS212" s="2"/>
      <c r="DT212" s="2"/>
      <c r="DU212" s="2"/>
      <c r="DV212" s="2"/>
      <c r="DW212" s="2"/>
      <c r="DX212" s="2"/>
      <c r="DY212" s="2"/>
      <c r="DZ212" s="2"/>
      <c r="EA212" s="2"/>
      <c r="EB212" s="2"/>
      <c r="EC212" s="2"/>
      <c r="ED212" s="2"/>
      <c r="EE212" s="2"/>
      <c r="EF212" s="2"/>
      <c r="EG212" s="2"/>
      <c r="EH212" s="2"/>
      <c r="EI212" s="2"/>
      <c r="EJ212" s="2"/>
    </row>
    <row r="213" spans="93:140" x14ac:dyDescent="0.15">
      <c r="CO213" s="2"/>
      <c r="CP213" s="2"/>
      <c r="CQ213" s="2"/>
      <c r="CR213" s="2"/>
      <c r="CS213" s="2"/>
      <c r="CT213" s="2"/>
      <c r="CU213" s="2"/>
      <c r="CV213" s="2"/>
      <c r="DM213" s="2"/>
      <c r="DN213" s="2"/>
      <c r="DO213" s="2"/>
      <c r="DP213" s="2"/>
      <c r="DQ213" s="2"/>
      <c r="DR213" s="2"/>
      <c r="DS213" s="2"/>
      <c r="DT213" s="2"/>
      <c r="DU213" s="2"/>
      <c r="DV213" s="2"/>
      <c r="DW213" s="2"/>
      <c r="DX213" s="2"/>
      <c r="DY213" s="2"/>
      <c r="DZ213" s="2"/>
      <c r="EA213" s="2"/>
      <c r="EB213" s="2"/>
      <c r="EC213" s="2"/>
      <c r="ED213" s="2"/>
      <c r="EE213" s="2"/>
      <c r="EF213" s="2"/>
      <c r="EG213" s="2"/>
      <c r="EH213" s="2"/>
      <c r="EI213" s="2"/>
      <c r="EJ213" s="2"/>
    </row>
    <row r="214" spans="93:140" x14ac:dyDescent="0.15">
      <c r="CO214" s="2"/>
      <c r="CP214" s="2"/>
      <c r="CQ214" s="2"/>
      <c r="CR214" s="2"/>
      <c r="CS214" s="2"/>
      <c r="CT214" s="2"/>
      <c r="CU214" s="2"/>
      <c r="CV214" s="2"/>
      <c r="DM214" s="2"/>
      <c r="DN214" s="2"/>
      <c r="DO214" s="2"/>
      <c r="DP214" s="2"/>
      <c r="DQ214" s="2"/>
      <c r="DR214" s="2"/>
      <c r="DS214" s="2"/>
      <c r="DT214" s="2"/>
      <c r="DU214" s="2"/>
      <c r="DV214" s="2"/>
      <c r="DW214" s="2"/>
      <c r="DX214" s="2"/>
      <c r="DY214" s="2"/>
      <c r="DZ214" s="2"/>
      <c r="EA214" s="2"/>
      <c r="EB214" s="2"/>
      <c r="EC214" s="2"/>
      <c r="ED214" s="2"/>
      <c r="EE214" s="2"/>
      <c r="EF214" s="2"/>
      <c r="EG214" s="2"/>
      <c r="EH214" s="2"/>
      <c r="EI214" s="2"/>
      <c r="EJ214" s="2"/>
    </row>
    <row r="215" spans="93:140" x14ac:dyDescent="0.15">
      <c r="CO215" s="2"/>
      <c r="CP215" s="2"/>
      <c r="CQ215" s="2"/>
      <c r="CR215" s="2"/>
      <c r="CS215" s="2"/>
      <c r="CT215" s="2"/>
      <c r="CU215" s="2"/>
      <c r="CV215" s="2"/>
      <c r="DM215" s="2"/>
      <c r="DN215" s="2"/>
      <c r="DO215" s="2"/>
      <c r="DP215" s="2"/>
      <c r="DQ215" s="2"/>
      <c r="DR215" s="2"/>
      <c r="DS215" s="2"/>
      <c r="DT215" s="2"/>
      <c r="DU215" s="2"/>
      <c r="DV215" s="2"/>
      <c r="DW215" s="2"/>
      <c r="DX215" s="2"/>
      <c r="DY215" s="2"/>
      <c r="DZ215" s="2"/>
      <c r="EA215" s="2"/>
      <c r="EB215" s="2"/>
      <c r="EC215" s="2"/>
      <c r="ED215" s="2"/>
      <c r="EE215" s="2"/>
      <c r="EF215" s="2"/>
      <c r="EG215" s="2"/>
      <c r="EH215" s="2"/>
      <c r="EI215" s="2"/>
      <c r="EJ215" s="2"/>
    </row>
    <row r="216" spans="93:140" x14ac:dyDescent="0.15">
      <c r="CO216" s="2"/>
      <c r="CP216" s="2"/>
      <c r="CQ216" s="2"/>
      <c r="CR216" s="2"/>
      <c r="CS216" s="2"/>
      <c r="CT216" s="2"/>
      <c r="CU216" s="2"/>
      <c r="CV216" s="2"/>
      <c r="DM216" s="2"/>
      <c r="DN216" s="2"/>
      <c r="DO216" s="2"/>
      <c r="DP216" s="2"/>
      <c r="DQ216" s="2"/>
      <c r="DR216" s="2"/>
      <c r="DS216" s="2"/>
      <c r="DT216" s="2"/>
      <c r="DU216" s="2"/>
      <c r="DV216" s="2"/>
      <c r="DW216" s="2"/>
      <c r="DX216" s="2"/>
      <c r="DY216" s="2"/>
      <c r="DZ216" s="2"/>
      <c r="EA216" s="2"/>
      <c r="EB216" s="2"/>
      <c r="EC216" s="2"/>
      <c r="ED216" s="2"/>
      <c r="EE216" s="2"/>
      <c r="EF216" s="2"/>
      <c r="EG216" s="2"/>
      <c r="EH216" s="2"/>
      <c r="EI216" s="2"/>
      <c r="EJ216" s="2"/>
    </row>
    <row r="217" spans="93:140" x14ac:dyDescent="0.15">
      <c r="CO217" s="2"/>
      <c r="CP217" s="2"/>
      <c r="CQ217" s="2"/>
      <c r="CR217" s="2"/>
      <c r="CS217" s="2"/>
      <c r="CT217" s="2"/>
      <c r="CU217" s="2"/>
      <c r="CV217" s="2"/>
      <c r="DM217" s="2"/>
      <c r="DN217" s="2"/>
      <c r="DO217" s="2"/>
      <c r="DP217" s="2"/>
      <c r="DQ217" s="2"/>
      <c r="DR217" s="2"/>
      <c r="DS217" s="2"/>
      <c r="DT217" s="2"/>
      <c r="DU217" s="2"/>
      <c r="DV217" s="2"/>
      <c r="DW217" s="2"/>
      <c r="DX217" s="2"/>
      <c r="DY217" s="2"/>
      <c r="DZ217" s="2"/>
      <c r="EA217" s="2"/>
      <c r="EB217" s="2"/>
      <c r="EC217" s="2"/>
      <c r="ED217" s="2"/>
      <c r="EE217" s="2"/>
      <c r="EF217" s="2"/>
      <c r="EG217" s="2"/>
      <c r="EH217" s="2"/>
      <c r="EI217" s="2"/>
      <c r="EJ217" s="2"/>
    </row>
    <row r="218" spans="93:140" x14ac:dyDescent="0.15">
      <c r="CO218" s="2"/>
      <c r="CP218" s="2"/>
      <c r="CQ218" s="2"/>
      <c r="CR218" s="2"/>
      <c r="CS218" s="2"/>
      <c r="CT218" s="2"/>
      <c r="CU218" s="2"/>
      <c r="CV218" s="2"/>
      <c r="DM218" s="2"/>
      <c r="DN218" s="2"/>
      <c r="DO218" s="2"/>
      <c r="DP218" s="2"/>
      <c r="DQ218" s="2"/>
      <c r="DR218" s="2"/>
      <c r="DS218" s="2"/>
      <c r="DT218" s="2"/>
      <c r="DU218" s="2"/>
      <c r="DV218" s="2"/>
      <c r="DW218" s="2"/>
      <c r="DX218" s="2"/>
      <c r="DY218" s="2"/>
      <c r="DZ218" s="2"/>
      <c r="EA218" s="2"/>
      <c r="EB218" s="2"/>
      <c r="EC218" s="2"/>
      <c r="ED218" s="2"/>
      <c r="EE218" s="2"/>
      <c r="EF218" s="2"/>
      <c r="EG218" s="2"/>
      <c r="EH218" s="2"/>
      <c r="EI218" s="2"/>
      <c r="EJ218" s="2"/>
    </row>
    <row r="219" spans="93:140" x14ac:dyDescent="0.15">
      <c r="CO219" s="2"/>
      <c r="CP219" s="2"/>
      <c r="CQ219" s="2"/>
      <c r="CR219" s="2"/>
      <c r="CS219" s="2"/>
      <c r="CT219" s="2"/>
      <c r="CU219" s="2"/>
      <c r="CV219" s="2"/>
      <c r="DM219" s="2"/>
      <c r="DN219" s="2"/>
      <c r="DO219" s="2"/>
      <c r="DP219" s="2"/>
      <c r="DQ219" s="2"/>
      <c r="DR219" s="2"/>
      <c r="DS219" s="2"/>
      <c r="DT219" s="2"/>
      <c r="DU219" s="2"/>
      <c r="DV219" s="2"/>
      <c r="DW219" s="2"/>
      <c r="DX219" s="2"/>
      <c r="DY219" s="2"/>
      <c r="DZ219" s="2"/>
      <c r="EA219" s="2"/>
      <c r="EB219" s="2"/>
      <c r="EC219" s="2"/>
      <c r="ED219" s="2"/>
      <c r="EE219" s="2"/>
      <c r="EF219" s="2"/>
      <c r="EG219" s="2"/>
      <c r="EH219" s="2"/>
      <c r="EI219" s="2"/>
      <c r="EJ219" s="2"/>
    </row>
    <row r="220" spans="93:140" x14ac:dyDescent="0.15">
      <c r="CO220" s="2"/>
      <c r="CP220" s="2"/>
      <c r="CQ220" s="2"/>
      <c r="CR220" s="2"/>
      <c r="CS220" s="2"/>
      <c r="CT220" s="2"/>
      <c r="CU220" s="2"/>
      <c r="CV220" s="2"/>
      <c r="DM220" s="2"/>
      <c r="DN220" s="2"/>
      <c r="DO220" s="2"/>
      <c r="DP220" s="2"/>
      <c r="DQ220" s="2"/>
      <c r="DR220" s="2"/>
      <c r="DS220" s="2"/>
      <c r="DT220" s="2"/>
      <c r="DU220" s="2"/>
      <c r="DV220" s="2"/>
      <c r="DW220" s="2"/>
      <c r="DX220" s="2"/>
      <c r="DY220" s="2"/>
      <c r="DZ220" s="2"/>
      <c r="EA220" s="2"/>
      <c r="EB220" s="2"/>
      <c r="EC220" s="2"/>
      <c r="ED220" s="2"/>
      <c r="EE220" s="2"/>
      <c r="EF220" s="2"/>
      <c r="EG220" s="2"/>
      <c r="EH220" s="2"/>
      <c r="EI220" s="2"/>
      <c r="EJ220" s="2"/>
    </row>
    <row r="221" spans="93:140" x14ac:dyDescent="0.15">
      <c r="CO221" s="2"/>
      <c r="CP221" s="2"/>
      <c r="CQ221" s="2"/>
      <c r="CR221" s="2"/>
      <c r="CS221" s="2"/>
      <c r="CT221" s="2"/>
      <c r="CU221" s="2"/>
      <c r="CV221" s="2"/>
      <c r="DM221" s="2"/>
      <c r="DN221" s="2"/>
      <c r="DO221" s="2"/>
      <c r="DP221" s="2"/>
      <c r="DQ221" s="2"/>
      <c r="DR221" s="2"/>
      <c r="DS221" s="2"/>
      <c r="DT221" s="2"/>
      <c r="DU221" s="2"/>
      <c r="DV221" s="2"/>
      <c r="DW221" s="2"/>
      <c r="DX221" s="2"/>
      <c r="DY221" s="2"/>
      <c r="DZ221" s="2"/>
      <c r="EA221" s="2"/>
      <c r="EB221" s="2"/>
      <c r="EC221" s="2"/>
      <c r="ED221" s="2"/>
      <c r="EE221" s="2"/>
      <c r="EF221" s="2"/>
      <c r="EG221" s="2"/>
      <c r="EH221" s="2"/>
      <c r="EI221" s="2"/>
      <c r="EJ221" s="2"/>
    </row>
    <row r="222" spans="93:140" x14ac:dyDescent="0.15">
      <c r="CO222" s="2"/>
      <c r="CP222" s="2"/>
      <c r="CQ222" s="2"/>
      <c r="CR222" s="2"/>
      <c r="CS222" s="2"/>
      <c r="CT222" s="2"/>
      <c r="CU222" s="2"/>
      <c r="CV222" s="2"/>
      <c r="DM222" s="2"/>
      <c r="DN222" s="2"/>
      <c r="DO222" s="2"/>
      <c r="DP222" s="2"/>
      <c r="DQ222" s="2"/>
      <c r="DR222" s="2"/>
      <c r="DS222" s="2"/>
      <c r="DT222" s="2"/>
      <c r="DU222" s="2"/>
      <c r="DV222" s="2"/>
      <c r="DW222" s="2"/>
      <c r="DX222" s="2"/>
      <c r="DY222" s="2"/>
      <c r="DZ222" s="2"/>
      <c r="EA222" s="2"/>
      <c r="EB222" s="2"/>
      <c r="EC222" s="2"/>
      <c r="ED222" s="2"/>
      <c r="EE222" s="2"/>
      <c r="EF222" s="2"/>
      <c r="EG222" s="2"/>
      <c r="EH222" s="2"/>
      <c r="EI222" s="2"/>
      <c r="EJ222" s="2"/>
    </row>
    <row r="223" spans="93:140" x14ac:dyDescent="0.15">
      <c r="CO223" s="2"/>
      <c r="CP223" s="2"/>
      <c r="CQ223" s="2"/>
      <c r="CR223" s="2"/>
      <c r="CS223" s="2"/>
      <c r="CT223" s="2"/>
      <c r="CU223" s="2"/>
      <c r="CV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row>
    <row r="224" spans="93:140" x14ac:dyDescent="0.15">
      <c r="CO224" s="2"/>
      <c r="CP224" s="2"/>
      <c r="CQ224" s="2"/>
      <c r="CR224" s="2"/>
      <c r="CS224" s="2"/>
      <c r="CT224" s="2"/>
      <c r="CU224" s="2"/>
      <c r="CV224" s="2"/>
      <c r="DM224" s="2"/>
      <c r="DN224" s="2"/>
      <c r="DO224" s="2"/>
      <c r="DP224" s="2"/>
      <c r="DQ224" s="2"/>
      <c r="DR224" s="2"/>
      <c r="DS224" s="2"/>
      <c r="DT224" s="2"/>
      <c r="DU224" s="2"/>
      <c r="DV224" s="2"/>
      <c r="DW224" s="2"/>
      <c r="DX224" s="2"/>
      <c r="DY224" s="2"/>
      <c r="DZ224" s="2"/>
      <c r="EA224" s="2"/>
      <c r="EB224" s="2"/>
      <c r="EC224" s="2"/>
      <c r="ED224" s="2"/>
      <c r="EE224" s="2"/>
      <c r="EF224" s="2"/>
      <c r="EG224" s="2"/>
      <c r="EH224" s="2"/>
      <c r="EI224" s="2"/>
      <c r="EJ224" s="2"/>
    </row>
    <row r="225" spans="93:140" x14ac:dyDescent="0.15">
      <c r="CO225" s="2"/>
      <c r="CP225" s="2"/>
      <c r="CQ225" s="2"/>
      <c r="CR225" s="2"/>
      <c r="CS225" s="2"/>
      <c r="CT225" s="2"/>
      <c r="CU225" s="2"/>
      <c r="CV225" s="2"/>
      <c r="DM225" s="2"/>
      <c r="DN225" s="2"/>
      <c r="DO225" s="2"/>
      <c r="DP225" s="2"/>
      <c r="DQ225" s="2"/>
      <c r="DR225" s="2"/>
      <c r="DS225" s="2"/>
      <c r="DT225" s="2"/>
      <c r="DU225" s="2"/>
      <c r="DV225" s="2"/>
      <c r="DW225" s="2"/>
      <c r="DX225" s="2"/>
      <c r="DY225" s="2"/>
      <c r="DZ225" s="2"/>
      <c r="EA225" s="2"/>
      <c r="EB225" s="2"/>
      <c r="EC225" s="2"/>
      <c r="ED225" s="2"/>
      <c r="EE225" s="2"/>
      <c r="EF225" s="2"/>
      <c r="EG225" s="2"/>
      <c r="EH225" s="2"/>
      <c r="EI225" s="2"/>
      <c r="EJ225" s="2"/>
    </row>
    <row r="226" spans="93:140" x14ac:dyDescent="0.15">
      <c r="CO226" s="2"/>
      <c r="CP226" s="2"/>
      <c r="CQ226" s="2"/>
      <c r="CR226" s="2"/>
      <c r="CS226" s="2"/>
      <c r="CT226" s="2"/>
      <c r="CU226" s="2"/>
      <c r="CV226" s="2"/>
      <c r="DM226" s="2"/>
      <c r="DN226" s="2"/>
      <c r="DO226" s="2"/>
      <c r="DP226" s="2"/>
      <c r="DQ226" s="2"/>
      <c r="DR226" s="2"/>
      <c r="DS226" s="2"/>
      <c r="DT226" s="2"/>
      <c r="DU226" s="2"/>
      <c r="DV226" s="2"/>
      <c r="DW226" s="2"/>
      <c r="DX226" s="2"/>
      <c r="DY226" s="2"/>
      <c r="DZ226" s="2"/>
      <c r="EA226" s="2"/>
      <c r="EB226" s="2"/>
      <c r="EC226" s="2"/>
      <c r="ED226" s="2"/>
      <c r="EE226" s="2"/>
      <c r="EF226" s="2"/>
      <c r="EG226" s="2"/>
      <c r="EH226" s="2"/>
      <c r="EI226" s="2"/>
      <c r="EJ226" s="2"/>
    </row>
    <row r="227" spans="93:140" x14ac:dyDescent="0.15">
      <c r="CO227" s="2"/>
      <c r="CP227" s="2"/>
      <c r="CQ227" s="2"/>
      <c r="CR227" s="2"/>
      <c r="CS227" s="2"/>
      <c r="CT227" s="2"/>
      <c r="CU227" s="2"/>
      <c r="CV227" s="2"/>
      <c r="DM227" s="2"/>
      <c r="DN227" s="2"/>
      <c r="DO227" s="2"/>
      <c r="DP227" s="2"/>
      <c r="DQ227" s="2"/>
      <c r="DR227" s="2"/>
      <c r="DS227" s="2"/>
      <c r="DT227" s="2"/>
      <c r="DU227" s="2"/>
      <c r="DV227" s="2"/>
      <c r="DW227" s="2"/>
      <c r="DX227" s="2"/>
      <c r="DY227" s="2"/>
      <c r="DZ227" s="2"/>
      <c r="EA227" s="2"/>
      <c r="EB227" s="2"/>
      <c r="EC227" s="2"/>
      <c r="ED227" s="2"/>
      <c r="EE227" s="2"/>
      <c r="EF227" s="2"/>
      <c r="EG227" s="2"/>
      <c r="EH227" s="2"/>
      <c r="EI227" s="2"/>
      <c r="EJ227" s="2"/>
    </row>
    <row r="228" spans="93:140" x14ac:dyDescent="0.15">
      <c r="CO228" s="2"/>
      <c r="CP228" s="2"/>
      <c r="CQ228" s="2"/>
      <c r="CR228" s="2"/>
      <c r="CS228" s="2"/>
      <c r="CT228" s="2"/>
      <c r="CU228" s="2"/>
      <c r="CV228" s="2"/>
      <c r="DM228" s="2"/>
      <c r="DN228" s="2"/>
      <c r="DO228" s="2"/>
      <c r="DP228" s="2"/>
      <c r="DQ228" s="2"/>
      <c r="DR228" s="2"/>
      <c r="DS228" s="2"/>
      <c r="DT228" s="2"/>
      <c r="DU228" s="2"/>
      <c r="DV228" s="2"/>
      <c r="DW228" s="2"/>
      <c r="DX228" s="2"/>
      <c r="DY228" s="2"/>
      <c r="DZ228" s="2"/>
      <c r="EA228" s="2"/>
      <c r="EB228" s="2"/>
      <c r="EC228" s="2"/>
      <c r="ED228" s="2"/>
      <c r="EE228" s="2"/>
      <c r="EF228" s="2"/>
      <c r="EG228" s="2"/>
      <c r="EH228" s="2"/>
      <c r="EI228" s="2"/>
      <c r="EJ228" s="2"/>
    </row>
    <row r="229" spans="93:140" x14ac:dyDescent="0.15">
      <c r="CO229" s="2"/>
      <c r="CP229" s="2"/>
      <c r="CQ229" s="2"/>
      <c r="CR229" s="2"/>
      <c r="CS229" s="2"/>
      <c r="CT229" s="2"/>
      <c r="CU229" s="2"/>
      <c r="CV229" s="2"/>
      <c r="DM229" s="2"/>
      <c r="DN229" s="2"/>
      <c r="DO229" s="2"/>
      <c r="DP229" s="2"/>
      <c r="DQ229" s="2"/>
      <c r="DR229" s="2"/>
      <c r="DS229" s="2"/>
      <c r="DT229" s="2"/>
      <c r="DU229" s="2"/>
      <c r="DV229" s="2"/>
      <c r="DW229" s="2"/>
      <c r="DX229" s="2"/>
      <c r="DY229" s="2"/>
      <c r="DZ229" s="2"/>
      <c r="EA229" s="2"/>
      <c r="EB229" s="2"/>
      <c r="EC229" s="2"/>
      <c r="ED229" s="2"/>
      <c r="EE229" s="2"/>
      <c r="EF229" s="2"/>
      <c r="EG229" s="2"/>
      <c r="EH229" s="2"/>
      <c r="EI229" s="2"/>
      <c r="EJ229" s="2"/>
    </row>
    <row r="230" spans="93:140" x14ac:dyDescent="0.15">
      <c r="CO230" s="2"/>
      <c r="CP230" s="2"/>
      <c r="CQ230" s="2"/>
      <c r="CR230" s="2"/>
      <c r="CS230" s="2"/>
      <c r="CT230" s="2"/>
      <c r="CU230" s="2"/>
      <c r="CV230" s="2"/>
      <c r="DM230" s="2"/>
      <c r="DN230" s="2"/>
      <c r="DO230" s="2"/>
      <c r="DP230" s="2"/>
      <c r="DQ230" s="2"/>
      <c r="DR230" s="2"/>
      <c r="DS230" s="2"/>
      <c r="DT230" s="2"/>
      <c r="DU230" s="2"/>
      <c r="DV230" s="2"/>
      <c r="DW230" s="2"/>
      <c r="DX230" s="2"/>
      <c r="DY230" s="2"/>
      <c r="DZ230" s="2"/>
      <c r="EA230" s="2"/>
      <c r="EB230" s="2"/>
      <c r="EC230" s="2"/>
      <c r="ED230" s="2"/>
      <c r="EE230" s="2"/>
      <c r="EF230" s="2"/>
      <c r="EG230" s="2"/>
      <c r="EH230" s="2"/>
      <c r="EI230" s="2"/>
      <c r="EJ230" s="2"/>
    </row>
    <row r="231" spans="93:140" x14ac:dyDescent="0.15">
      <c r="CO231" s="2"/>
      <c r="CP231" s="2"/>
      <c r="CQ231" s="2"/>
      <c r="CR231" s="2"/>
      <c r="CS231" s="2"/>
      <c r="CT231" s="2"/>
      <c r="CU231" s="2"/>
      <c r="CV231" s="2"/>
      <c r="DM231" s="2"/>
      <c r="DN231" s="2"/>
      <c r="DO231" s="2"/>
      <c r="DP231" s="2"/>
      <c r="DQ231" s="2"/>
      <c r="DR231" s="2"/>
      <c r="DS231" s="2"/>
      <c r="DT231" s="2"/>
      <c r="DU231" s="2"/>
      <c r="DV231" s="2"/>
      <c r="DW231" s="2"/>
      <c r="DX231" s="2"/>
      <c r="DY231" s="2"/>
      <c r="DZ231" s="2"/>
      <c r="EA231" s="2"/>
      <c r="EB231" s="2"/>
      <c r="EC231" s="2"/>
      <c r="ED231" s="2"/>
      <c r="EE231" s="2"/>
      <c r="EF231" s="2"/>
      <c r="EG231" s="2"/>
      <c r="EH231" s="2"/>
      <c r="EI231" s="2"/>
      <c r="EJ231" s="2"/>
    </row>
    <row r="232" spans="93:140" x14ac:dyDescent="0.15">
      <c r="CO232" s="2"/>
      <c r="CP232" s="2"/>
      <c r="CQ232" s="2"/>
      <c r="CR232" s="2"/>
      <c r="CS232" s="2"/>
      <c r="CT232" s="2"/>
      <c r="CU232" s="2"/>
      <c r="CV232" s="2"/>
      <c r="DM232" s="2"/>
      <c r="DN232" s="2"/>
      <c r="DO232" s="2"/>
      <c r="DP232" s="2"/>
      <c r="DQ232" s="2"/>
      <c r="DR232" s="2"/>
      <c r="DS232" s="2"/>
      <c r="DT232" s="2"/>
      <c r="DU232" s="2"/>
      <c r="DV232" s="2"/>
      <c r="DW232" s="2"/>
      <c r="DX232" s="2"/>
      <c r="DY232" s="2"/>
      <c r="DZ232" s="2"/>
      <c r="EA232" s="2"/>
      <c r="EB232" s="2"/>
      <c r="EC232" s="2"/>
      <c r="ED232" s="2"/>
      <c r="EE232" s="2"/>
      <c r="EF232" s="2"/>
      <c r="EG232" s="2"/>
      <c r="EH232" s="2"/>
      <c r="EI232" s="2"/>
      <c r="EJ232" s="2"/>
    </row>
    <row r="233" spans="93:140" x14ac:dyDescent="0.15">
      <c r="CO233" s="2"/>
      <c r="CP233" s="2"/>
      <c r="CQ233" s="2"/>
      <c r="CR233" s="2"/>
      <c r="CS233" s="2"/>
      <c r="CT233" s="2"/>
      <c r="CU233" s="2"/>
      <c r="CV233" s="2"/>
      <c r="DM233" s="2"/>
      <c r="DN233" s="2"/>
      <c r="DO233" s="2"/>
      <c r="DP233" s="2"/>
      <c r="DQ233" s="2"/>
      <c r="DR233" s="2"/>
      <c r="DS233" s="2"/>
      <c r="DT233" s="2"/>
      <c r="DU233" s="2"/>
      <c r="DV233" s="2"/>
      <c r="DW233" s="2"/>
      <c r="DX233" s="2"/>
      <c r="DY233" s="2"/>
      <c r="DZ233" s="2"/>
      <c r="EA233" s="2"/>
      <c r="EB233" s="2"/>
      <c r="EC233" s="2"/>
      <c r="ED233" s="2"/>
      <c r="EE233" s="2"/>
      <c r="EF233" s="2"/>
      <c r="EG233" s="2"/>
      <c r="EH233" s="2"/>
      <c r="EI233" s="2"/>
      <c r="EJ233" s="2"/>
    </row>
    <row r="234" spans="93:140" x14ac:dyDescent="0.15">
      <c r="CO234" s="2"/>
      <c r="CP234" s="2"/>
      <c r="CQ234" s="2"/>
      <c r="CR234" s="2"/>
      <c r="CS234" s="2"/>
      <c r="CT234" s="2"/>
      <c r="CU234" s="2"/>
      <c r="CV234" s="2"/>
      <c r="DM234" s="2"/>
      <c r="DN234" s="2"/>
      <c r="DO234" s="2"/>
      <c r="DP234" s="2"/>
      <c r="DQ234" s="2"/>
      <c r="DR234" s="2"/>
      <c r="DS234" s="2"/>
      <c r="DT234" s="2"/>
      <c r="DU234" s="2"/>
      <c r="DV234" s="2"/>
      <c r="DW234" s="2"/>
      <c r="DX234" s="2"/>
      <c r="DY234" s="2"/>
      <c r="DZ234" s="2"/>
      <c r="EA234" s="2"/>
      <c r="EB234" s="2"/>
      <c r="EC234" s="2"/>
      <c r="ED234" s="2"/>
      <c r="EE234" s="2"/>
      <c r="EF234" s="2"/>
      <c r="EG234" s="2"/>
      <c r="EH234" s="2"/>
      <c r="EI234" s="2"/>
      <c r="EJ234" s="2"/>
    </row>
    <row r="235" spans="93:140" x14ac:dyDescent="0.15">
      <c r="CO235" s="2"/>
      <c r="CP235" s="2"/>
      <c r="CQ235" s="2"/>
      <c r="CR235" s="2"/>
      <c r="CS235" s="2"/>
      <c r="CT235" s="2"/>
      <c r="CU235" s="2"/>
      <c r="CV235" s="2"/>
      <c r="DM235" s="2"/>
      <c r="DN235" s="2"/>
      <c r="DO235" s="2"/>
      <c r="DP235" s="2"/>
      <c r="DQ235" s="2"/>
      <c r="DR235" s="2"/>
      <c r="DS235" s="2"/>
      <c r="DT235" s="2"/>
      <c r="DU235" s="2"/>
      <c r="DV235" s="2"/>
      <c r="DW235" s="2"/>
      <c r="DX235" s="2"/>
      <c r="DY235" s="2"/>
      <c r="DZ235" s="2"/>
      <c r="EA235" s="2"/>
      <c r="EB235" s="2"/>
      <c r="EC235" s="2"/>
      <c r="ED235" s="2"/>
      <c r="EE235" s="2"/>
      <c r="EF235" s="2"/>
      <c r="EG235" s="2"/>
      <c r="EH235" s="2"/>
      <c r="EI235" s="2"/>
      <c r="EJ235" s="2"/>
    </row>
    <row r="236" spans="93:140" x14ac:dyDescent="0.15">
      <c r="CO236" s="2"/>
      <c r="CP236" s="2"/>
      <c r="CQ236" s="2"/>
      <c r="CR236" s="2"/>
      <c r="CS236" s="2"/>
      <c r="CT236" s="2"/>
      <c r="CU236" s="2"/>
      <c r="CV236" s="2"/>
      <c r="DM236" s="2"/>
      <c r="DN236" s="2"/>
      <c r="DO236" s="2"/>
      <c r="DP236" s="2"/>
      <c r="DQ236" s="2"/>
      <c r="DR236" s="2"/>
      <c r="DS236" s="2"/>
      <c r="DT236" s="2"/>
      <c r="DU236" s="2"/>
      <c r="DV236" s="2"/>
      <c r="DW236" s="2"/>
      <c r="DX236" s="2"/>
      <c r="DY236" s="2"/>
      <c r="DZ236" s="2"/>
      <c r="EA236" s="2"/>
      <c r="EB236" s="2"/>
      <c r="EC236" s="2"/>
      <c r="ED236" s="2"/>
      <c r="EE236" s="2"/>
      <c r="EF236" s="2"/>
      <c r="EG236" s="2"/>
      <c r="EH236" s="2"/>
      <c r="EI236" s="2"/>
      <c r="EJ236" s="2"/>
    </row>
    <row r="237" spans="93:140" x14ac:dyDescent="0.15">
      <c r="CO237" s="2"/>
      <c r="CP237" s="2"/>
      <c r="CQ237" s="2"/>
      <c r="CR237" s="2"/>
      <c r="CS237" s="2"/>
      <c r="CT237" s="2"/>
      <c r="CU237" s="2"/>
      <c r="CV237" s="2"/>
      <c r="DM237" s="2"/>
      <c r="DN237" s="2"/>
      <c r="DO237" s="2"/>
      <c r="DP237" s="2"/>
      <c r="DQ237" s="2"/>
      <c r="DR237" s="2"/>
      <c r="DS237" s="2"/>
      <c r="DT237" s="2"/>
      <c r="DU237" s="2"/>
      <c r="DV237" s="2"/>
      <c r="DW237" s="2"/>
      <c r="DX237" s="2"/>
      <c r="DY237" s="2"/>
      <c r="DZ237" s="2"/>
      <c r="EA237" s="2"/>
      <c r="EB237" s="2"/>
      <c r="EC237" s="2"/>
      <c r="ED237" s="2"/>
      <c r="EE237" s="2"/>
      <c r="EF237" s="2"/>
      <c r="EG237" s="2"/>
      <c r="EH237" s="2"/>
      <c r="EI237" s="2"/>
      <c r="EJ237" s="2"/>
    </row>
    <row r="238" spans="93:140" x14ac:dyDescent="0.15">
      <c r="CO238" s="2"/>
      <c r="CP238" s="2"/>
      <c r="CQ238" s="2"/>
      <c r="CR238" s="2"/>
      <c r="CS238" s="2"/>
      <c r="CT238" s="2"/>
      <c r="CU238" s="2"/>
      <c r="CV238" s="2"/>
      <c r="DM238" s="2"/>
      <c r="DN238" s="2"/>
      <c r="DO238" s="2"/>
      <c r="DP238" s="2"/>
      <c r="DQ238" s="2"/>
      <c r="DR238" s="2"/>
      <c r="DS238" s="2"/>
      <c r="DT238" s="2"/>
      <c r="DU238" s="2"/>
      <c r="DV238" s="2"/>
      <c r="DW238" s="2"/>
      <c r="DX238" s="2"/>
      <c r="DY238" s="2"/>
      <c r="DZ238" s="2"/>
      <c r="EA238" s="2"/>
      <c r="EB238" s="2"/>
      <c r="EC238" s="2"/>
      <c r="ED238" s="2"/>
      <c r="EE238" s="2"/>
      <c r="EF238" s="2"/>
      <c r="EG238" s="2"/>
      <c r="EH238" s="2"/>
      <c r="EI238" s="2"/>
      <c r="EJ238" s="2"/>
    </row>
    <row r="239" spans="93:140" x14ac:dyDescent="0.15">
      <c r="CO239" s="2"/>
      <c r="CP239" s="2"/>
      <c r="CQ239" s="2"/>
      <c r="CR239" s="2"/>
      <c r="CS239" s="2"/>
      <c r="CT239" s="2"/>
      <c r="CU239" s="2"/>
      <c r="CV239" s="2"/>
      <c r="DM239" s="2"/>
      <c r="DN239" s="2"/>
      <c r="DO239" s="2"/>
      <c r="DP239" s="2"/>
      <c r="DQ239" s="2"/>
      <c r="DR239" s="2"/>
      <c r="DS239" s="2"/>
      <c r="DT239" s="2"/>
      <c r="DU239" s="2"/>
      <c r="DV239" s="2"/>
      <c r="DW239" s="2"/>
      <c r="DX239" s="2"/>
      <c r="DY239" s="2"/>
      <c r="DZ239" s="2"/>
      <c r="EA239" s="2"/>
      <c r="EB239" s="2"/>
      <c r="EC239" s="2"/>
      <c r="ED239" s="2"/>
      <c r="EE239" s="2"/>
      <c r="EF239" s="2"/>
      <c r="EG239" s="2"/>
      <c r="EH239" s="2"/>
      <c r="EI239" s="2"/>
      <c r="EJ239" s="2"/>
    </row>
    <row r="240" spans="93:140" x14ac:dyDescent="0.15">
      <c r="CO240" s="2"/>
      <c r="CP240" s="2"/>
      <c r="CQ240" s="2"/>
      <c r="CR240" s="2"/>
      <c r="CS240" s="2"/>
      <c r="CT240" s="2"/>
      <c r="CU240" s="2"/>
      <c r="CV240" s="2"/>
      <c r="DM240" s="2"/>
      <c r="DN240" s="2"/>
      <c r="DO240" s="2"/>
      <c r="DP240" s="2"/>
      <c r="DQ240" s="2"/>
      <c r="DR240" s="2"/>
      <c r="DS240" s="2"/>
      <c r="DT240" s="2"/>
      <c r="DU240" s="2"/>
      <c r="DV240" s="2"/>
      <c r="DW240" s="2"/>
      <c r="DX240" s="2"/>
      <c r="DY240" s="2"/>
      <c r="DZ240" s="2"/>
      <c r="EA240" s="2"/>
      <c r="EB240" s="2"/>
      <c r="EC240" s="2"/>
      <c r="ED240" s="2"/>
      <c r="EE240" s="2"/>
      <c r="EF240" s="2"/>
      <c r="EG240" s="2"/>
      <c r="EH240" s="2"/>
      <c r="EI240" s="2"/>
      <c r="EJ240" s="2"/>
    </row>
    <row r="241" spans="93:140" x14ac:dyDescent="0.15">
      <c r="CO241" s="2"/>
      <c r="CP241" s="2"/>
      <c r="CQ241" s="2"/>
      <c r="CR241" s="2"/>
      <c r="CS241" s="2"/>
      <c r="CT241" s="2"/>
      <c r="CU241" s="2"/>
      <c r="CV241" s="2"/>
      <c r="DM241" s="2"/>
      <c r="DN241" s="2"/>
      <c r="DO241" s="2"/>
      <c r="DP241" s="2"/>
      <c r="DQ241" s="2"/>
      <c r="DR241" s="2"/>
      <c r="DS241" s="2"/>
      <c r="DT241" s="2"/>
      <c r="DU241" s="2"/>
      <c r="DV241" s="2"/>
      <c r="DW241" s="2"/>
      <c r="DX241" s="2"/>
      <c r="DY241" s="2"/>
      <c r="DZ241" s="2"/>
      <c r="EA241" s="2"/>
      <c r="EB241" s="2"/>
      <c r="EC241" s="2"/>
      <c r="ED241" s="2"/>
      <c r="EE241" s="2"/>
      <c r="EF241" s="2"/>
      <c r="EG241" s="2"/>
      <c r="EH241" s="2"/>
      <c r="EI241" s="2"/>
      <c r="EJ241" s="2"/>
    </row>
    <row r="242" spans="93:140" x14ac:dyDescent="0.15">
      <c r="CO242" s="2"/>
      <c r="CP242" s="2"/>
      <c r="CQ242" s="2"/>
      <c r="CR242" s="2"/>
      <c r="CS242" s="2"/>
      <c r="CT242" s="2"/>
      <c r="CU242" s="2"/>
      <c r="CV242" s="2"/>
      <c r="DM242" s="2"/>
      <c r="DN242" s="2"/>
      <c r="DO242" s="2"/>
      <c r="DP242" s="2"/>
      <c r="DQ242" s="2"/>
      <c r="DR242" s="2"/>
      <c r="DS242" s="2"/>
      <c r="DT242" s="2"/>
      <c r="DU242" s="2"/>
      <c r="DV242" s="2"/>
      <c r="DW242" s="2"/>
      <c r="DX242" s="2"/>
      <c r="DY242" s="2"/>
      <c r="DZ242" s="2"/>
      <c r="EA242" s="2"/>
      <c r="EB242" s="2"/>
      <c r="EC242" s="2"/>
      <c r="ED242" s="2"/>
      <c r="EE242" s="2"/>
      <c r="EF242" s="2"/>
      <c r="EG242" s="2"/>
      <c r="EH242" s="2"/>
      <c r="EI242" s="2"/>
      <c r="EJ242" s="2"/>
    </row>
    <row r="243" spans="93:140" x14ac:dyDescent="0.15">
      <c r="CO243" s="2"/>
      <c r="CP243" s="2"/>
      <c r="CQ243" s="2"/>
      <c r="CR243" s="2"/>
      <c r="CS243" s="2"/>
      <c r="CT243" s="2"/>
      <c r="CU243" s="2"/>
      <c r="CV243" s="2"/>
      <c r="DM243" s="2"/>
      <c r="DN243" s="2"/>
      <c r="DO243" s="2"/>
      <c r="DP243" s="2"/>
      <c r="DQ243" s="2"/>
      <c r="DR243" s="2"/>
      <c r="DS243" s="2"/>
      <c r="DT243" s="2"/>
      <c r="DU243" s="2"/>
      <c r="DV243" s="2"/>
      <c r="DW243" s="2"/>
      <c r="DX243" s="2"/>
      <c r="DY243" s="2"/>
      <c r="DZ243" s="2"/>
      <c r="EA243" s="2"/>
      <c r="EB243" s="2"/>
      <c r="EC243" s="2"/>
      <c r="ED243" s="2"/>
      <c r="EE243" s="2"/>
      <c r="EF243" s="2"/>
      <c r="EG243" s="2"/>
      <c r="EH243" s="2"/>
      <c r="EI243" s="2"/>
      <c r="EJ243" s="2"/>
    </row>
    <row r="244" spans="93:140" x14ac:dyDescent="0.15">
      <c r="CO244" s="2"/>
      <c r="CP244" s="2"/>
      <c r="CQ244" s="2"/>
      <c r="CR244" s="2"/>
      <c r="CS244" s="2"/>
      <c r="CT244" s="2"/>
      <c r="CU244" s="2"/>
      <c r="CV244" s="2"/>
      <c r="DM244" s="2"/>
      <c r="DN244" s="2"/>
      <c r="DO244" s="2"/>
      <c r="DP244" s="2"/>
      <c r="DQ244" s="2"/>
      <c r="DR244" s="2"/>
      <c r="DS244" s="2"/>
      <c r="DT244" s="2"/>
      <c r="DU244" s="2"/>
      <c r="DV244" s="2"/>
      <c r="DW244" s="2"/>
      <c r="DX244" s="2"/>
      <c r="DY244" s="2"/>
      <c r="DZ244" s="2"/>
      <c r="EA244" s="2"/>
      <c r="EB244" s="2"/>
      <c r="EC244" s="2"/>
      <c r="ED244" s="2"/>
      <c r="EE244" s="2"/>
      <c r="EF244" s="2"/>
      <c r="EG244" s="2"/>
      <c r="EH244" s="2"/>
      <c r="EI244" s="2"/>
      <c r="EJ244" s="2"/>
    </row>
    <row r="245" spans="93:140" x14ac:dyDescent="0.15">
      <c r="CO245" s="2"/>
      <c r="CP245" s="2"/>
      <c r="CQ245" s="2"/>
      <c r="CR245" s="2"/>
      <c r="CS245" s="2"/>
      <c r="CT245" s="2"/>
      <c r="CU245" s="2"/>
      <c r="CV245" s="2"/>
      <c r="DM245" s="2"/>
      <c r="DN245" s="2"/>
      <c r="DO245" s="2"/>
      <c r="DP245" s="2"/>
      <c r="DQ245" s="2"/>
      <c r="DR245" s="2"/>
      <c r="DS245" s="2"/>
      <c r="DT245" s="2"/>
      <c r="DU245" s="2"/>
      <c r="DV245" s="2"/>
      <c r="DW245" s="2"/>
      <c r="DX245" s="2"/>
      <c r="DY245" s="2"/>
      <c r="DZ245" s="2"/>
      <c r="EA245" s="2"/>
      <c r="EB245" s="2"/>
      <c r="EC245" s="2"/>
      <c r="ED245" s="2"/>
      <c r="EE245" s="2"/>
      <c r="EF245" s="2"/>
      <c r="EG245" s="2"/>
      <c r="EH245" s="2"/>
      <c r="EI245" s="2"/>
      <c r="EJ245" s="2"/>
    </row>
    <row r="246" spans="93:140" x14ac:dyDescent="0.15">
      <c r="CO246" s="2"/>
      <c r="CP246" s="2"/>
      <c r="CQ246" s="2"/>
      <c r="CR246" s="2"/>
      <c r="CS246" s="2"/>
      <c r="CT246" s="2"/>
      <c r="CU246" s="2"/>
      <c r="CV246" s="2"/>
      <c r="DM246" s="2"/>
      <c r="DN246" s="2"/>
      <c r="DO246" s="2"/>
      <c r="DP246" s="2"/>
      <c r="DQ246" s="2"/>
      <c r="DR246" s="2"/>
      <c r="DS246" s="2"/>
      <c r="DT246" s="2"/>
      <c r="DU246" s="2"/>
      <c r="DV246" s="2"/>
      <c r="DW246" s="2"/>
      <c r="DX246" s="2"/>
      <c r="DY246" s="2"/>
      <c r="DZ246" s="2"/>
      <c r="EA246" s="2"/>
      <c r="EB246" s="2"/>
      <c r="EC246" s="2"/>
      <c r="ED246" s="2"/>
      <c r="EE246" s="2"/>
      <c r="EF246" s="2"/>
      <c r="EG246" s="2"/>
      <c r="EH246" s="2"/>
      <c r="EI246" s="2"/>
      <c r="EJ246" s="2"/>
    </row>
    <row r="247" spans="93:140" x14ac:dyDescent="0.15">
      <c r="CO247" s="2"/>
      <c r="CP247" s="2"/>
      <c r="CQ247" s="2"/>
      <c r="CR247" s="2"/>
      <c r="CS247" s="2"/>
      <c r="CT247" s="2"/>
      <c r="CU247" s="2"/>
      <c r="CV247" s="2"/>
      <c r="DM247" s="2"/>
      <c r="DN247" s="2"/>
      <c r="DO247" s="2"/>
      <c r="DP247" s="2"/>
      <c r="DQ247" s="2"/>
      <c r="DR247" s="2"/>
      <c r="DS247" s="2"/>
      <c r="DT247" s="2"/>
      <c r="DU247" s="2"/>
      <c r="DV247" s="2"/>
      <c r="DW247" s="2"/>
      <c r="DX247" s="2"/>
      <c r="DY247" s="2"/>
      <c r="DZ247" s="2"/>
      <c r="EA247" s="2"/>
      <c r="EB247" s="2"/>
      <c r="EC247" s="2"/>
      <c r="ED247" s="2"/>
      <c r="EE247" s="2"/>
      <c r="EF247" s="2"/>
      <c r="EG247" s="2"/>
      <c r="EH247" s="2"/>
      <c r="EI247" s="2"/>
      <c r="EJ247" s="2"/>
    </row>
    <row r="248" spans="93:140" x14ac:dyDescent="0.15">
      <c r="CO248" s="2"/>
      <c r="CP248" s="2"/>
      <c r="CQ248" s="2"/>
      <c r="CR248" s="2"/>
      <c r="CS248" s="2"/>
      <c r="CT248" s="2"/>
      <c r="CU248" s="2"/>
      <c r="CV248" s="2"/>
      <c r="DM248" s="2"/>
      <c r="DN248" s="2"/>
      <c r="DO248" s="2"/>
      <c r="DP248" s="2"/>
      <c r="DQ248" s="2"/>
      <c r="DR248" s="2"/>
      <c r="DS248" s="2"/>
      <c r="DT248" s="2"/>
      <c r="DU248" s="2"/>
      <c r="DV248" s="2"/>
      <c r="DW248" s="2"/>
      <c r="DX248" s="2"/>
      <c r="DY248" s="2"/>
      <c r="DZ248" s="2"/>
      <c r="EA248" s="2"/>
      <c r="EB248" s="2"/>
      <c r="EC248" s="2"/>
      <c r="ED248" s="2"/>
      <c r="EE248" s="2"/>
      <c r="EF248" s="2"/>
      <c r="EG248" s="2"/>
      <c r="EH248" s="2"/>
      <c r="EI248" s="2"/>
      <c r="EJ248" s="2"/>
    </row>
    <row r="249" spans="93:140" x14ac:dyDescent="0.15">
      <c r="CO249" s="2"/>
      <c r="CP249" s="2"/>
      <c r="CQ249" s="2"/>
      <c r="CR249" s="2"/>
      <c r="CS249" s="2"/>
      <c r="CT249" s="2"/>
      <c r="CU249" s="2"/>
      <c r="CV249" s="2"/>
      <c r="DM249" s="2"/>
      <c r="DN249" s="2"/>
      <c r="DO249" s="2"/>
      <c r="DP249" s="2"/>
      <c r="DQ249" s="2"/>
      <c r="DR249" s="2"/>
      <c r="DS249" s="2"/>
      <c r="DT249" s="2"/>
      <c r="DU249" s="2"/>
      <c r="DV249" s="2"/>
      <c r="DW249" s="2"/>
      <c r="DX249" s="2"/>
      <c r="DY249" s="2"/>
      <c r="DZ249" s="2"/>
      <c r="EA249" s="2"/>
      <c r="EB249" s="2"/>
      <c r="EC249" s="2"/>
      <c r="ED249" s="2"/>
      <c r="EE249" s="2"/>
      <c r="EF249" s="2"/>
      <c r="EG249" s="2"/>
      <c r="EH249" s="2"/>
      <c r="EI249" s="2"/>
      <c r="EJ249" s="2"/>
    </row>
    <row r="250" spans="93:140" x14ac:dyDescent="0.15">
      <c r="CO250" s="2"/>
      <c r="CP250" s="2"/>
      <c r="CQ250" s="2"/>
      <c r="CR250" s="2"/>
      <c r="CS250" s="2"/>
      <c r="CT250" s="2"/>
      <c r="CU250" s="2"/>
      <c r="CV250" s="2"/>
      <c r="DM250" s="2"/>
      <c r="DN250" s="2"/>
      <c r="DO250" s="2"/>
      <c r="DP250" s="2"/>
      <c r="DQ250" s="2"/>
      <c r="DR250" s="2"/>
      <c r="DS250" s="2"/>
      <c r="DT250" s="2"/>
      <c r="DU250" s="2"/>
      <c r="DV250" s="2"/>
      <c r="DW250" s="2"/>
      <c r="DX250" s="2"/>
      <c r="DY250" s="2"/>
      <c r="DZ250" s="2"/>
      <c r="EA250" s="2"/>
      <c r="EB250" s="2"/>
      <c r="EC250" s="2"/>
      <c r="ED250" s="2"/>
      <c r="EE250" s="2"/>
      <c r="EF250" s="2"/>
      <c r="EG250" s="2"/>
      <c r="EH250" s="2"/>
      <c r="EI250" s="2"/>
      <c r="EJ250" s="2"/>
    </row>
    <row r="251" spans="93:140" x14ac:dyDescent="0.15">
      <c r="CO251" s="2"/>
      <c r="CP251" s="2"/>
      <c r="CQ251" s="2"/>
      <c r="CR251" s="2"/>
      <c r="CS251" s="2"/>
      <c r="CT251" s="2"/>
      <c r="CU251" s="2"/>
      <c r="CV251" s="2"/>
      <c r="DM251" s="2"/>
      <c r="DN251" s="2"/>
      <c r="DO251" s="2"/>
      <c r="DP251" s="2"/>
      <c r="DQ251" s="2"/>
      <c r="DR251" s="2"/>
      <c r="DS251" s="2"/>
      <c r="DT251" s="2"/>
      <c r="DU251" s="2"/>
      <c r="DV251" s="2"/>
      <c r="DW251" s="2"/>
      <c r="DX251" s="2"/>
      <c r="DY251" s="2"/>
      <c r="DZ251" s="2"/>
      <c r="EA251" s="2"/>
      <c r="EB251" s="2"/>
      <c r="EC251" s="2"/>
      <c r="ED251" s="2"/>
      <c r="EE251" s="2"/>
      <c r="EF251" s="2"/>
      <c r="EG251" s="2"/>
      <c r="EH251" s="2"/>
      <c r="EI251" s="2"/>
      <c r="EJ251" s="2"/>
    </row>
    <row r="252" spans="93:140" x14ac:dyDescent="0.15">
      <c r="CO252" s="2"/>
      <c r="CP252" s="2"/>
      <c r="CQ252" s="2"/>
      <c r="CR252" s="2"/>
      <c r="CS252" s="2"/>
      <c r="CT252" s="2"/>
      <c r="CU252" s="2"/>
      <c r="CV252" s="2"/>
      <c r="DM252" s="2"/>
      <c r="DN252" s="2"/>
      <c r="DO252" s="2"/>
      <c r="DP252" s="2"/>
      <c r="DQ252" s="2"/>
      <c r="DR252" s="2"/>
      <c r="DS252" s="2"/>
      <c r="DT252" s="2"/>
      <c r="DU252" s="2"/>
      <c r="DV252" s="2"/>
      <c r="DW252" s="2"/>
      <c r="DX252" s="2"/>
      <c r="DY252" s="2"/>
      <c r="DZ252" s="2"/>
      <c r="EA252" s="2"/>
      <c r="EB252" s="2"/>
      <c r="EC252" s="2"/>
      <c r="ED252" s="2"/>
      <c r="EE252" s="2"/>
      <c r="EF252" s="2"/>
      <c r="EG252" s="2"/>
      <c r="EH252" s="2"/>
      <c r="EI252" s="2"/>
      <c r="EJ252" s="2"/>
    </row>
    <row r="253" spans="93:140" x14ac:dyDescent="0.15">
      <c r="CO253" s="2"/>
      <c r="CP253" s="2"/>
      <c r="CQ253" s="2"/>
      <c r="CR253" s="2"/>
      <c r="CS253" s="2"/>
      <c r="CT253" s="2"/>
      <c r="CU253" s="2"/>
      <c r="CV253" s="2"/>
      <c r="DM253" s="2"/>
      <c r="DN253" s="2"/>
      <c r="DO253" s="2"/>
      <c r="DP253" s="2"/>
      <c r="DQ253" s="2"/>
      <c r="DR253" s="2"/>
      <c r="DS253" s="2"/>
      <c r="DT253" s="2"/>
      <c r="DU253" s="2"/>
      <c r="DV253" s="2"/>
      <c r="DW253" s="2"/>
      <c r="DX253" s="2"/>
      <c r="DY253" s="2"/>
      <c r="DZ253" s="2"/>
      <c r="EA253" s="2"/>
      <c r="EB253" s="2"/>
      <c r="EC253" s="2"/>
      <c r="ED253" s="2"/>
      <c r="EE253" s="2"/>
      <c r="EF253" s="2"/>
      <c r="EG253" s="2"/>
      <c r="EH253" s="2"/>
      <c r="EI253" s="2"/>
      <c r="EJ253" s="2"/>
    </row>
    <row r="254" spans="93:140" x14ac:dyDescent="0.15">
      <c r="CO254" s="2"/>
      <c r="CP254" s="2"/>
      <c r="CQ254" s="2"/>
      <c r="CR254" s="2"/>
      <c r="CS254" s="2"/>
      <c r="CT254" s="2"/>
      <c r="CU254" s="2"/>
      <c r="CV254" s="2"/>
      <c r="DM254" s="2"/>
      <c r="DN254" s="2"/>
      <c r="DO254" s="2"/>
      <c r="DP254" s="2"/>
      <c r="DQ254" s="2"/>
      <c r="DR254" s="2"/>
      <c r="DS254" s="2"/>
      <c r="DT254" s="2"/>
      <c r="DU254" s="2"/>
      <c r="DV254" s="2"/>
      <c r="DW254" s="2"/>
      <c r="DX254" s="2"/>
      <c r="DY254" s="2"/>
      <c r="DZ254" s="2"/>
      <c r="EA254" s="2"/>
      <c r="EB254" s="2"/>
      <c r="EC254" s="2"/>
      <c r="ED254" s="2"/>
      <c r="EE254" s="2"/>
      <c r="EF254" s="2"/>
      <c r="EG254" s="2"/>
      <c r="EH254" s="2"/>
      <c r="EI254" s="2"/>
      <c r="EJ254" s="2"/>
    </row>
    <row r="255" spans="93:140" x14ac:dyDescent="0.15">
      <c r="CO255" s="2"/>
      <c r="CP255" s="2"/>
      <c r="CQ255" s="2"/>
      <c r="CR255" s="2"/>
      <c r="CS255" s="2"/>
      <c r="CT255" s="2"/>
      <c r="CU255" s="2"/>
      <c r="CV255" s="2"/>
      <c r="DM255" s="2"/>
      <c r="DN255" s="2"/>
      <c r="DO255" s="2"/>
      <c r="DP255" s="2"/>
      <c r="DQ255" s="2"/>
      <c r="DR255" s="2"/>
      <c r="DS255" s="2"/>
      <c r="DT255" s="2"/>
      <c r="DU255" s="2"/>
      <c r="DV255" s="2"/>
      <c r="DW255" s="2"/>
      <c r="DX255" s="2"/>
      <c r="DY255" s="2"/>
      <c r="DZ255" s="2"/>
      <c r="EA255" s="2"/>
      <c r="EB255" s="2"/>
      <c r="EC255" s="2"/>
      <c r="ED255" s="2"/>
      <c r="EE255" s="2"/>
      <c r="EF255" s="2"/>
      <c r="EG255" s="2"/>
      <c r="EH255" s="2"/>
      <c r="EI255" s="2"/>
      <c r="EJ255" s="2"/>
    </row>
    <row r="256" spans="93:140" x14ac:dyDescent="0.15">
      <c r="CO256" s="2"/>
      <c r="CP256" s="2"/>
      <c r="CQ256" s="2"/>
      <c r="CR256" s="2"/>
      <c r="CS256" s="2"/>
      <c r="CT256" s="2"/>
      <c r="CU256" s="2"/>
      <c r="CV256" s="2"/>
      <c r="DM256" s="2"/>
      <c r="DN256" s="2"/>
      <c r="DO256" s="2"/>
      <c r="DP256" s="2"/>
      <c r="DQ256" s="2"/>
      <c r="DR256" s="2"/>
      <c r="DS256" s="2"/>
      <c r="DT256" s="2"/>
      <c r="DU256" s="2"/>
      <c r="DV256" s="2"/>
      <c r="DW256" s="2"/>
      <c r="DX256" s="2"/>
      <c r="DY256" s="2"/>
      <c r="DZ256" s="2"/>
      <c r="EA256" s="2"/>
      <c r="EB256" s="2"/>
      <c r="EC256" s="2"/>
      <c r="ED256" s="2"/>
      <c r="EE256" s="2"/>
      <c r="EF256" s="2"/>
      <c r="EG256" s="2"/>
      <c r="EH256" s="2"/>
      <c r="EI256" s="2"/>
      <c r="EJ256" s="2"/>
    </row>
    <row r="257" spans="93:140" x14ac:dyDescent="0.15">
      <c r="CO257" s="2"/>
      <c r="CP257" s="2"/>
      <c r="CQ257" s="2"/>
      <c r="CR257" s="2"/>
      <c r="CS257" s="2"/>
      <c r="CT257" s="2"/>
      <c r="CU257" s="2"/>
      <c r="CV257" s="2"/>
      <c r="DM257" s="2"/>
      <c r="DN257" s="2"/>
      <c r="DO257" s="2"/>
      <c r="DP257" s="2"/>
      <c r="DQ257" s="2"/>
      <c r="DR257" s="2"/>
      <c r="DS257" s="2"/>
      <c r="DT257" s="2"/>
      <c r="DU257" s="2"/>
      <c r="DV257" s="2"/>
      <c r="DW257" s="2"/>
      <c r="DX257" s="2"/>
      <c r="DY257" s="2"/>
      <c r="DZ257" s="2"/>
      <c r="EA257" s="2"/>
      <c r="EB257" s="2"/>
      <c r="EC257" s="2"/>
      <c r="ED257" s="2"/>
      <c r="EE257" s="2"/>
      <c r="EF257" s="2"/>
      <c r="EG257" s="2"/>
      <c r="EH257" s="2"/>
      <c r="EI257" s="2"/>
      <c r="EJ257" s="2"/>
    </row>
    <row r="258" spans="93:140" x14ac:dyDescent="0.15">
      <c r="CO258" s="2"/>
      <c r="CP258" s="2"/>
      <c r="CQ258" s="2"/>
      <c r="CR258" s="2"/>
      <c r="CS258" s="2"/>
      <c r="CT258" s="2"/>
      <c r="CU258" s="2"/>
      <c r="CV258" s="2"/>
      <c r="DM258" s="2"/>
      <c r="DN258" s="2"/>
      <c r="DO258" s="2"/>
      <c r="DP258" s="2"/>
      <c r="DQ258" s="2"/>
      <c r="DR258" s="2"/>
      <c r="DS258" s="2"/>
      <c r="DT258" s="2"/>
      <c r="DU258" s="2"/>
      <c r="DV258" s="2"/>
      <c r="DW258" s="2"/>
      <c r="DX258" s="2"/>
      <c r="DY258" s="2"/>
      <c r="DZ258" s="2"/>
      <c r="EA258" s="2"/>
      <c r="EB258" s="2"/>
      <c r="EC258" s="2"/>
      <c r="ED258" s="2"/>
      <c r="EE258" s="2"/>
      <c r="EF258" s="2"/>
      <c r="EG258" s="2"/>
      <c r="EH258" s="2"/>
      <c r="EI258" s="2"/>
      <c r="EJ258" s="2"/>
    </row>
    <row r="259" spans="93:140" x14ac:dyDescent="0.15">
      <c r="CO259" s="2"/>
      <c r="CP259" s="2"/>
      <c r="CQ259" s="2"/>
      <c r="CR259" s="2"/>
      <c r="CS259" s="2"/>
      <c r="CT259" s="2"/>
      <c r="CU259" s="2"/>
      <c r="CV259" s="2"/>
      <c r="DM259" s="2"/>
      <c r="DN259" s="2"/>
      <c r="DO259" s="2"/>
      <c r="DP259" s="2"/>
      <c r="DQ259" s="2"/>
      <c r="DR259" s="2"/>
      <c r="DS259" s="2"/>
      <c r="DT259" s="2"/>
      <c r="DU259" s="2"/>
      <c r="DV259" s="2"/>
      <c r="DW259" s="2"/>
      <c r="DX259" s="2"/>
      <c r="DY259" s="2"/>
      <c r="DZ259" s="2"/>
      <c r="EA259" s="2"/>
      <c r="EB259" s="2"/>
      <c r="EC259" s="2"/>
      <c r="ED259" s="2"/>
      <c r="EE259" s="2"/>
      <c r="EF259" s="2"/>
      <c r="EG259" s="2"/>
      <c r="EH259" s="2"/>
      <c r="EI259" s="2"/>
      <c r="EJ259" s="2"/>
    </row>
    <row r="260" spans="93:140" x14ac:dyDescent="0.15">
      <c r="CO260" s="2"/>
      <c r="CP260" s="2"/>
      <c r="CQ260" s="2"/>
      <c r="CR260" s="2"/>
      <c r="CS260" s="2"/>
      <c r="CT260" s="2"/>
      <c r="CU260" s="2"/>
      <c r="CV260" s="2"/>
      <c r="DM260" s="2"/>
      <c r="DN260" s="2"/>
      <c r="DO260" s="2"/>
      <c r="DP260" s="2"/>
      <c r="DQ260" s="2"/>
      <c r="DR260" s="2"/>
      <c r="DS260" s="2"/>
      <c r="DT260" s="2"/>
      <c r="DU260" s="2"/>
      <c r="DV260" s="2"/>
      <c r="DW260" s="2"/>
      <c r="DX260" s="2"/>
      <c r="DY260" s="2"/>
      <c r="DZ260" s="2"/>
      <c r="EA260" s="2"/>
      <c r="EB260" s="2"/>
      <c r="EC260" s="2"/>
      <c r="ED260" s="2"/>
      <c r="EE260" s="2"/>
      <c r="EF260" s="2"/>
      <c r="EG260" s="2"/>
      <c r="EH260" s="2"/>
      <c r="EI260" s="2"/>
      <c r="EJ260" s="2"/>
    </row>
    <row r="261" spans="93:140" x14ac:dyDescent="0.15">
      <c r="CO261" s="2"/>
      <c r="CP261" s="2"/>
      <c r="CQ261" s="2"/>
      <c r="CR261" s="2"/>
      <c r="CS261" s="2"/>
      <c r="CT261" s="2"/>
      <c r="CU261" s="2"/>
      <c r="CV261" s="2"/>
      <c r="DM261" s="2"/>
      <c r="DN261" s="2"/>
      <c r="DO261" s="2"/>
      <c r="DP261" s="2"/>
      <c r="DQ261" s="2"/>
      <c r="DR261" s="2"/>
      <c r="DS261" s="2"/>
      <c r="DT261" s="2"/>
      <c r="DU261" s="2"/>
      <c r="DV261" s="2"/>
      <c r="DW261" s="2"/>
      <c r="DX261" s="2"/>
      <c r="DY261" s="2"/>
      <c r="DZ261" s="2"/>
      <c r="EA261" s="2"/>
      <c r="EB261" s="2"/>
      <c r="EC261" s="2"/>
      <c r="ED261" s="2"/>
      <c r="EE261" s="2"/>
      <c r="EF261" s="2"/>
      <c r="EG261" s="2"/>
      <c r="EH261" s="2"/>
      <c r="EI261" s="2"/>
      <c r="EJ261" s="2"/>
    </row>
    <row r="262" spans="93:140" x14ac:dyDescent="0.15">
      <c r="CO262" s="2"/>
      <c r="CP262" s="2"/>
      <c r="CQ262" s="2"/>
      <c r="CR262" s="2"/>
      <c r="CS262" s="2"/>
      <c r="CT262" s="2"/>
      <c r="CU262" s="2"/>
      <c r="CV262" s="2"/>
      <c r="DM262" s="2"/>
      <c r="DN262" s="2"/>
      <c r="DO262" s="2"/>
      <c r="DP262" s="2"/>
      <c r="DQ262" s="2"/>
      <c r="DR262" s="2"/>
      <c r="DS262" s="2"/>
      <c r="DT262" s="2"/>
      <c r="DU262" s="2"/>
      <c r="DV262" s="2"/>
      <c r="DW262" s="2"/>
      <c r="DX262" s="2"/>
      <c r="DY262" s="2"/>
      <c r="DZ262" s="2"/>
      <c r="EA262" s="2"/>
      <c r="EB262" s="2"/>
      <c r="EC262" s="2"/>
      <c r="ED262" s="2"/>
      <c r="EE262" s="2"/>
      <c r="EF262" s="2"/>
      <c r="EG262" s="2"/>
      <c r="EH262" s="2"/>
      <c r="EI262" s="2"/>
      <c r="EJ262" s="2"/>
    </row>
    <row r="263" spans="93:140" x14ac:dyDescent="0.15">
      <c r="CO263" s="2"/>
      <c r="CP263" s="2"/>
      <c r="CQ263" s="2"/>
      <c r="CR263" s="2"/>
      <c r="CS263" s="2"/>
      <c r="CT263" s="2"/>
      <c r="CU263" s="2"/>
      <c r="CV263" s="2"/>
      <c r="DM263" s="2"/>
      <c r="DN263" s="2"/>
      <c r="DO263" s="2"/>
      <c r="DP263" s="2"/>
      <c r="DQ263" s="2"/>
      <c r="DR263" s="2"/>
      <c r="DS263" s="2"/>
      <c r="DT263" s="2"/>
      <c r="DU263" s="2"/>
      <c r="DV263" s="2"/>
      <c r="DW263" s="2"/>
      <c r="DX263" s="2"/>
      <c r="DY263" s="2"/>
      <c r="DZ263" s="2"/>
      <c r="EA263" s="2"/>
      <c r="EB263" s="2"/>
      <c r="EC263" s="2"/>
      <c r="ED263" s="2"/>
      <c r="EE263" s="2"/>
      <c r="EF263" s="2"/>
      <c r="EG263" s="2"/>
      <c r="EH263" s="2"/>
      <c r="EI263" s="2"/>
      <c r="EJ263" s="2"/>
    </row>
    <row r="264" spans="93:140" x14ac:dyDescent="0.15">
      <c r="CO264" s="2"/>
      <c r="CP264" s="2"/>
      <c r="CQ264" s="2"/>
      <c r="CR264" s="2"/>
      <c r="CS264" s="2"/>
      <c r="CT264" s="2"/>
      <c r="CU264" s="2"/>
      <c r="CV264" s="2"/>
      <c r="DM264" s="2"/>
      <c r="DN264" s="2"/>
      <c r="DO264" s="2"/>
      <c r="DP264" s="2"/>
      <c r="DQ264" s="2"/>
      <c r="DR264" s="2"/>
      <c r="DS264" s="2"/>
      <c r="DT264" s="2"/>
      <c r="DU264" s="2"/>
      <c r="DV264" s="2"/>
      <c r="DW264" s="2"/>
      <c r="DX264" s="2"/>
      <c r="DY264" s="2"/>
      <c r="DZ264" s="2"/>
      <c r="EA264" s="2"/>
      <c r="EB264" s="2"/>
      <c r="EC264" s="2"/>
      <c r="ED264" s="2"/>
      <c r="EE264" s="2"/>
      <c r="EF264" s="2"/>
      <c r="EG264" s="2"/>
      <c r="EH264" s="2"/>
      <c r="EI264" s="2"/>
      <c r="EJ264" s="2"/>
    </row>
    <row r="265" spans="93:140" x14ac:dyDescent="0.15">
      <c r="CO265" s="2"/>
      <c r="CP265" s="2"/>
      <c r="CQ265" s="2"/>
      <c r="CR265" s="2"/>
      <c r="CS265" s="2"/>
      <c r="CT265" s="2"/>
      <c r="CU265" s="2"/>
      <c r="CV265" s="2"/>
      <c r="DM265" s="2"/>
      <c r="DN265" s="2"/>
      <c r="DO265" s="2"/>
      <c r="DP265" s="2"/>
      <c r="DQ265" s="2"/>
      <c r="DR265" s="2"/>
      <c r="DS265" s="2"/>
      <c r="DT265" s="2"/>
      <c r="DU265" s="2"/>
      <c r="DV265" s="2"/>
      <c r="DW265" s="2"/>
      <c r="DX265" s="2"/>
      <c r="DY265" s="2"/>
      <c r="DZ265" s="2"/>
      <c r="EA265" s="2"/>
      <c r="EB265" s="2"/>
      <c r="EC265" s="2"/>
      <c r="ED265" s="2"/>
      <c r="EE265" s="2"/>
      <c r="EF265" s="2"/>
      <c r="EG265" s="2"/>
      <c r="EH265" s="2"/>
      <c r="EI265" s="2"/>
      <c r="EJ265" s="2"/>
    </row>
    <row r="266" spans="93:140" x14ac:dyDescent="0.15">
      <c r="CO266" s="2"/>
      <c r="CP266" s="2"/>
      <c r="CQ266" s="2"/>
      <c r="CR266" s="2"/>
      <c r="CS266" s="2"/>
      <c r="CT266" s="2"/>
      <c r="CU266" s="2"/>
      <c r="CV266" s="2"/>
      <c r="DM266" s="2"/>
      <c r="DN266" s="2"/>
      <c r="DO266" s="2"/>
      <c r="DP266" s="2"/>
      <c r="DQ266" s="2"/>
      <c r="DR266" s="2"/>
      <c r="DS266" s="2"/>
      <c r="DT266" s="2"/>
      <c r="DU266" s="2"/>
      <c r="DV266" s="2"/>
      <c r="DW266" s="2"/>
      <c r="DX266" s="2"/>
      <c r="DY266" s="2"/>
      <c r="DZ266" s="2"/>
      <c r="EA266" s="2"/>
      <c r="EB266" s="2"/>
      <c r="EC266" s="2"/>
      <c r="ED266" s="2"/>
      <c r="EE266" s="2"/>
      <c r="EF266" s="2"/>
      <c r="EG266" s="2"/>
      <c r="EH266" s="2"/>
      <c r="EI266" s="2"/>
      <c r="EJ266" s="2"/>
    </row>
    <row r="267" spans="93:140" x14ac:dyDescent="0.15">
      <c r="CO267" s="2"/>
      <c r="CP267" s="2"/>
      <c r="CQ267" s="2"/>
      <c r="CR267" s="2"/>
      <c r="CS267" s="2"/>
      <c r="CT267" s="2"/>
      <c r="CU267" s="2"/>
      <c r="CV267" s="2"/>
      <c r="DM267" s="2"/>
      <c r="DN267" s="2"/>
      <c r="DO267" s="2"/>
      <c r="DP267" s="2"/>
      <c r="DQ267" s="2"/>
      <c r="DR267" s="2"/>
      <c r="DS267" s="2"/>
      <c r="DT267" s="2"/>
      <c r="DU267" s="2"/>
      <c r="DV267" s="2"/>
      <c r="DW267" s="2"/>
      <c r="DX267" s="2"/>
      <c r="DY267" s="2"/>
      <c r="DZ267" s="2"/>
      <c r="EA267" s="2"/>
      <c r="EB267" s="2"/>
      <c r="EC267" s="2"/>
      <c r="ED267" s="2"/>
      <c r="EE267" s="2"/>
      <c r="EF267" s="2"/>
      <c r="EG267" s="2"/>
      <c r="EH267" s="2"/>
      <c r="EI267" s="2"/>
      <c r="EJ267" s="2"/>
    </row>
    <row r="268" spans="93:140" x14ac:dyDescent="0.15">
      <c r="CO268" s="2"/>
      <c r="CP268" s="2"/>
      <c r="CQ268" s="2"/>
      <c r="CR268" s="2"/>
      <c r="CS268" s="2"/>
      <c r="CT268" s="2"/>
      <c r="CU268" s="2"/>
      <c r="CV268" s="2"/>
      <c r="DM268" s="2"/>
      <c r="DN268" s="2"/>
      <c r="DO268" s="2"/>
      <c r="DP268" s="2"/>
      <c r="DQ268" s="2"/>
      <c r="DR268" s="2"/>
      <c r="DS268" s="2"/>
      <c r="DT268" s="2"/>
      <c r="DU268" s="2"/>
      <c r="DV268" s="2"/>
      <c r="DW268" s="2"/>
      <c r="DX268" s="2"/>
      <c r="DY268" s="2"/>
      <c r="DZ268" s="2"/>
      <c r="EA268" s="2"/>
      <c r="EB268" s="2"/>
      <c r="EC268" s="2"/>
      <c r="ED268" s="2"/>
      <c r="EE268" s="2"/>
      <c r="EF268" s="2"/>
      <c r="EG268" s="2"/>
      <c r="EH268" s="2"/>
      <c r="EI268" s="2"/>
      <c r="EJ268" s="2"/>
    </row>
    <row r="269" spans="93:140" x14ac:dyDescent="0.15">
      <c r="CO269" s="2"/>
      <c r="CP269" s="2"/>
      <c r="CQ269" s="2"/>
      <c r="CR269" s="2"/>
      <c r="CS269" s="2"/>
      <c r="CT269" s="2"/>
      <c r="CU269" s="2"/>
      <c r="CV269" s="2"/>
      <c r="DM269" s="2"/>
      <c r="DN269" s="2"/>
      <c r="DO269" s="2"/>
      <c r="DP269" s="2"/>
      <c r="DQ269" s="2"/>
      <c r="DR269" s="2"/>
      <c r="DS269" s="2"/>
      <c r="DT269" s="2"/>
      <c r="DU269" s="2"/>
      <c r="DV269" s="2"/>
      <c r="DW269" s="2"/>
      <c r="DX269" s="2"/>
      <c r="DY269" s="2"/>
      <c r="DZ269" s="2"/>
      <c r="EA269" s="2"/>
      <c r="EB269" s="2"/>
      <c r="EC269" s="2"/>
      <c r="ED269" s="2"/>
      <c r="EE269" s="2"/>
      <c r="EF269" s="2"/>
      <c r="EG269" s="2"/>
      <c r="EH269" s="2"/>
      <c r="EI269" s="2"/>
      <c r="EJ269" s="2"/>
    </row>
    <row r="270" spans="93:140" x14ac:dyDescent="0.15">
      <c r="CO270" s="2"/>
      <c r="CP270" s="2"/>
      <c r="CQ270" s="2"/>
      <c r="CR270" s="2"/>
      <c r="CS270" s="2"/>
      <c r="CT270" s="2"/>
      <c r="CU270" s="2"/>
      <c r="CV270" s="2"/>
      <c r="DM270" s="2"/>
      <c r="DN270" s="2"/>
      <c r="DO270" s="2"/>
      <c r="DP270" s="2"/>
      <c r="DQ270" s="2"/>
      <c r="DR270" s="2"/>
      <c r="DS270" s="2"/>
      <c r="DT270" s="2"/>
      <c r="DU270" s="2"/>
      <c r="DV270" s="2"/>
      <c r="DW270" s="2"/>
      <c r="DX270" s="2"/>
      <c r="DY270" s="2"/>
      <c r="DZ270" s="2"/>
      <c r="EA270" s="2"/>
      <c r="EB270" s="2"/>
      <c r="EC270" s="2"/>
      <c r="ED270" s="2"/>
      <c r="EE270" s="2"/>
      <c r="EF270" s="2"/>
      <c r="EG270" s="2"/>
      <c r="EH270" s="2"/>
      <c r="EI270" s="2"/>
      <c r="EJ270" s="2"/>
    </row>
    <row r="271" spans="93:140" x14ac:dyDescent="0.15">
      <c r="CO271" s="2"/>
      <c r="CP271" s="2"/>
      <c r="CQ271" s="2"/>
      <c r="CR271" s="2"/>
      <c r="CS271" s="2"/>
      <c r="CT271" s="2"/>
      <c r="CU271" s="2"/>
      <c r="CV271" s="2"/>
      <c r="DM271" s="2"/>
      <c r="DN271" s="2"/>
      <c r="DO271" s="2"/>
      <c r="DP271" s="2"/>
      <c r="DQ271" s="2"/>
      <c r="DR271" s="2"/>
      <c r="DS271" s="2"/>
      <c r="DT271" s="2"/>
      <c r="DU271" s="2"/>
      <c r="DV271" s="2"/>
      <c r="DW271" s="2"/>
      <c r="DX271" s="2"/>
      <c r="DY271" s="2"/>
      <c r="DZ271" s="2"/>
      <c r="EA271" s="2"/>
      <c r="EB271" s="2"/>
      <c r="EC271" s="2"/>
      <c r="ED271" s="2"/>
      <c r="EE271" s="2"/>
      <c r="EF271" s="2"/>
      <c r="EG271" s="2"/>
      <c r="EH271" s="2"/>
      <c r="EI271" s="2"/>
      <c r="EJ271" s="2"/>
    </row>
    <row r="272" spans="93:140" x14ac:dyDescent="0.15">
      <c r="CO272" s="2"/>
      <c r="CP272" s="2"/>
      <c r="CQ272" s="2"/>
      <c r="CR272" s="2"/>
      <c r="CS272" s="2"/>
      <c r="CT272" s="2"/>
      <c r="CU272" s="2"/>
      <c r="CV272" s="2"/>
      <c r="DM272" s="2"/>
      <c r="DN272" s="2"/>
      <c r="DO272" s="2"/>
      <c r="DP272" s="2"/>
      <c r="DQ272" s="2"/>
      <c r="DR272" s="2"/>
      <c r="DS272" s="2"/>
      <c r="DT272" s="2"/>
      <c r="DU272" s="2"/>
      <c r="DV272" s="2"/>
      <c r="DW272" s="2"/>
      <c r="DX272" s="2"/>
      <c r="DY272" s="2"/>
      <c r="DZ272" s="2"/>
      <c r="EA272" s="2"/>
      <c r="EB272" s="2"/>
      <c r="EC272" s="2"/>
      <c r="ED272" s="2"/>
      <c r="EE272" s="2"/>
      <c r="EF272" s="2"/>
      <c r="EG272" s="2"/>
      <c r="EH272" s="2"/>
      <c r="EI272" s="2"/>
      <c r="EJ272" s="2"/>
    </row>
    <row r="273" spans="93:140" x14ac:dyDescent="0.15">
      <c r="CO273" s="2"/>
      <c r="CP273" s="2"/>
      <c r="CQ273" s="2"/>
      <c r="CR273" s="2"/>
      <c r="CS273" s="2"/>
      <c r="CT273" s="2"/>
      <c r="CU273" s="2"/>
      <c r="CV273" s="2"/>
      <c r="DM273" s="2"/>
      <c r="DN273" s="2"/>
      <c r="DO273" s="2"/>
      <c r="DP273" s="2"/>
      <c r="DQ273" s="2"/>
      <c r="DR273" s="2"/>
      <c r="DS273" s="2"/>
      <c r="DT273" s="2"/>
      <c r="DU273" s="2"/>
      <c r="DV273" s="2"/>
      <c r="DW273" s="2"/>
      <c r="DX273" s="2"/>
      <c r="DY273" s="2"/>
      <c r="DZ273" s="2"/>
      <c r="EA273" s="2"/>
      <c r="EB273" s="2"/>
      <c r="EC273" s="2"/>
      <c r="ED273" s="2"/>
      <c r="EE273" s="2"/>
      <c r="EF273" s="2"/>
      <c r="EG273" s="2"/>
      <c r="EH273" s="2"/>
      <c r="EI273" s="2"/>
      <c r="EJ273" s="2"/>
    </row>
    <row r="274" spans="93:140" x14ac:dyDescent="0.15">
      <c r="CO274" s="2"/>
      <c r="CP274" s="2"/>
      <c r="CQ274" s="2"/>
      <c r="CR274" s="2"/>
      <c r="CS274" s="2"/>
      <c r="CT274" s="2"/>
      <c r="CU274" s="2"/>
      <c r="CV274" s="2"/>
      <c r="DM274" s="2"/>
      <c r="DN274" s="2"/>
      <c r="DO274" s="2"/>
      <c r="DP274" s="2"/>
      <c r="DQ274" s="2"/>
      <c r="DR274" s="2"/>
      <c r="DS274" s="2"/>
      <c r="DT274" s="2"/>
      <c r="DU274" s="2"/>
      <c r="DV274" s="2"/>
      <c r="DW274" s="2"/>
      <c r="DX274" s="2"/>
      <c r="DY274" s="2"/>
      <c r="DZ274" s="2"/>
      <c r="EA274" s="2"/>
      <c r="EB274" s="2"/>
      <c r="EC274" s="2"/>
      <c r="ED274" s="2"/>
      <c r="EE274" s="2"/>
      <c r="EF274" s="2"/>
      <c r="EG274" s="2"/>
      <c r="EH274" s="2"/>
      <c r="EI274" s="2"/>
      <c r="EJ274" s="2"/>
    </row>
    <row r="275" spans="93:140" x14ac:dyDescent="0.15">
      <c r="CO275" s="2"/>
      <c r="CP275" s="2"/>
      <c r="CQ275" s="2"/>
      <c r="CR275" s="2"/>
      <c r="CS275" s="2"/>
      <c r="CT275" s="2"/>
      <c r="CU275" s="2"/>
      <c r="CV275" s="2"/>
      <c r="DM275" s="2"/>
      <c r="DN275" s="2"/>
      <c r="DO275" s="2"/>
      <c r="DP275" s="2"/>
      <c r="DQ275" s="2"/>
      <c r="DR275" s="2"/>
      <c r="DS275" s="2"/>
      <c r="DT275" s="2"/>
      <c r="DU275" s="2"/>
      <c r="DV275" s="2"/>
      <c r="DW275" s="2"/>
      <c r="DX275" s="2"/>
      <c r="DY275" s="2"/>
      <c r="DZ275" s="2"/>
      <c r="EA275" s="2"/>
      <c r="EB275" s="2"/>
      <c r="EC275" s="2"/>
      <c r="ED275" s="2"/>
      <c r="EE275" s="2"/>
      <c r="EF275" s="2"/>
      <c r="EG275" s="2"/>
      <c r="EH275" s="2"/>
      <c r="EI275" s="2"/>
      <c r="EJ275" s="2"/>
    </row>
    <row r="276" spans="93:140" x14ac:dyDescent="0.15">
      <c r="CO276" s="2"/>
      <c r="CP276" s="2"/>
      <c r="CQ276" s="2"/>
      <c r="CR276" s="2"/>
      <c r="CS276" s="2"/>
      <c r="CT276" s="2"/>
      <c r="CU276" s="2"/>
      <c r="CV276" s="2"/>
      <c r="DM276" s="2"/>
      <c r="DN276" s="2"/>
      <c r="DO276" s="2"/>
      <c r="DP276" s="2"/>
      <c r="DQ276" s="2"/>
      <c r="DR276" s="2"/>
      <c r="DS276" s="2"/>
      <c r="DT276" s="2"/>
      <c r="DU276" s="2"/>
      <c r="DV276" s="2"/>
      <c r="DW276" s="2"/>
      <c r="DX276" s="2"/>
      <c r="DY276" s="2"/>
      <c r="DZ276" s="2"/>
      <c r="EA276" s="2"/>
      <c r="EB276" s="2"/>
      <c r="EC276" s="2"/>
      <c r="ED276" s="2"/>
      <c r="EE276" s="2"/>
      <c r="EF276" s="2"/>
      <c r="EG276" s="2"/>
      <c r="EH276" s="2"/>
      <c r="EI276" s="2"/>
      <c r="EJ276" s="2"/>
    </row>
    <row r="277" spans="93:140" x14ac:dyDescent="0.15">
      <c r="CO277" s="2"/>
      <c r="CP277" s="2"/>
      <c r="CQ277" s="2"/>
      <c r="CR277" s="2"/>
      <c r="CS277" s="2"/>
      <c r="CT277" s="2"/>
      <c r="CU277" s="2"/>
      <c r="CV277" s="2"/>
      <c r="DM277" s="2"/>
      <c r="DN277" s="2"/>
      <c r="DO277" s="2"/>
      <c r="DP277" s="2"/>
      <c r="DQ277" s="2"/>
      <c r="DR277" s="2"/>
      <c r="DS277" s="2"/>
      <c r="DT277" s="2"/>
      <c r="DU277" s="2"/>
      <c r="DV277" s="2"/>
      <c r="DW277" s="2"/>
      <c r="DX277" s="2"/>
      <c r="DY277" s="2"/>
      <c r="DZ277" s="2"/>
      <c r="EA277" s="2"/>
      <c r="EB277" s="2"/>
      <c r="EC277" s="2"/>
      <c r="ED277" s="2"/>
      <c r="EE277" s="2"/>
      <c r="EF277" s="2"/>
      <c r="EG277" s="2"/>
      <c r="EH277" s="2"/>
      <c r="EI277" s="2"/>
      <c r="EJ277" s="2"/>
    </row>
    <row r="278" spans="93:140" x14ac:dyDescent="0.15">
      <c r="CO278" s="2"/>
      <c r="CP278" s="2"/>
      <c r="CQ278" s="2"/>
      <c r="CR278" s="2"/>
      <c r="CS278" s="2"/>
      <c r="CT278" s="2"/>
      <c r="CU278" s="2"/>
      <c r="CV278" s="2"/>
      <c r="DM278" s="2"/>
      <c r="DN278" s="2"/>
      <c r="DO278" s="2"/>
      <c r="DP278" s="2"/>
      <c r="DQ278" s="2"/>
      <c r="DR278" s="2"/>
      <c r="DS278" s="2"/>
      <c r="DT278" s="2"/>
      <c r="DU278" s="2"/>
      <c r="DV278" s="2"/>
      <c r="DW278" s="2"/>
      <c r="DX278" s="2"/>
      <c r="DY278" s="2"/>
      <c r="DZ278" s="2"/>
      <c r="EA278" s="2"/>
      <c r="EB278" s="2"/>
      <c r="EC278" s="2"/>
      <c r="ED278" s="2"/>
      <c r="EE278" s="2"/>
      <c r="EF278" s="2"/>
      <c r="EG278" s="2"/>
      <c r="EH278" s="2"/>
      <c r="EI278" s="2"/>
      <c r="EJ278" s="2"/>
    </row>
    <row r="279" spans="93:140" x14ac:dyDescent="0.15">
      <c r="CO279" s="2"/>
      <c r="CP279" s="2"/>
      <c r="CQ279" s="2"/>
      <c r="CR279" s="2"/>
      <c r="CS279" s="2"/>
      <c r="CT279" s="2"/>
      <c r="CU279" s="2"/>
      <c r="CV279" s="2"/>
      <c r="DM279" s="2"/>
      <c r="DN279" s="2"/>
      <c r="DO279" s="2"/>
      <c r="DP279" s="2"/>
      <c r="DQ279" s="2"/>
      <c r="DR279" s="2"/>
      <c r="DS279" s="2"/>
      <c r="DT279" s="2"/>
      <c r="DU279" s="2"/>
      <c r="DV279" s="2"/>
      <c r="DW279" s="2"/>
      <c r="DX279" s="2"/>
      <c r="DY279" s="2"/>
      <c r="DZ279" s="2"/>
      <c r="EA279" s="2"/>
      <c r="EB279" s="2"/>
      <c r="EC279" s="2"/>
      <c r="ED279" s="2"/>
      <c r="EE279" s="2"/>
      <c r="EF279" s="2"/>
      <c r="EG279" s="2"/>
      <c r="EH279" s="2"/>
      <c r="EI279" s="2"/>
      <c r="EJ279" s="2"/>
    </row>
  </sheetData>
  <sheetProtection sheet="1" objects="1" scenarios="1"/>
  <mergeCells count="187">
    <mergeCell ref="CB143:CD150"/>
    <mergeCell ref="CE143:CL150"/>
    <mergeCell ref="AI147:AZ150"/>
    <mergeCell ref="C152:O154"/>
    <mergeCell ref="P152:CL154"/>
    <mergeCell ref="BR155:CL157"/>
    <mergeCell ref="BU136:CA142"/>
    <mergeCell ref="CB136:CD142"/>
    <mergeCell ref="CE136:CL142"/>
    <mergeCell ref="B143:I150"/>
    <mergeCell ref="J143:AH150"/>
    <mergeCell ref="AI143:AZ145"/>
    <mergeCell ref="BA143:BJ150"/>
    <mergeCell ref="BK143:BQ150"/>
    <mergeCell ref="BR143:BT150"/>
    <mergeCell ref="BU143:CA150"/>
    <mergeCell ref="B128:E130"/>
    <mergeCell ref="F128:AS130"/>
    <mergeCell ref="AT128:CL130"/>
    <mergeCell ref="B131:E134"/>
    <mergeCell ref="F131:CL134"/>
    <mergeCell ref="B136:I142"/>
    <mergeCell ref="J136:AZ142"/>
    <mergeCell ref="BA136:BJ142"/>
    <mergeCell ref="BK136:BQ142"/>
    <mergeCell ref="BR136:BT142"/>
    <mergeCell ref="B122:E124"/>
    <mergeCell ref="F122:AS124"/>
    <mergeCell ref="AT122:CL124"/>
    <mergeCell ref="B125:E127"/>
    <mergeCell ref="F125:AS127"/>
    <mergeCell ref="AT125:CL127"/>
    <mergeCell ref="B116:E118"/>
    <mergeCell ref="F116:AS118"/>
    <mergeCell ref="AT116:CL118"/>
    <mergeCell ref="B119:E121"/>
    <mergeCell ref="F119:AS121"/>
    <mergeCell ref="AT119:CL121"/>
    <mergeCell ref="B110:E112"/>
    <mergeCell ref="F110:AS112"/>
    <mergeCell ref="AT110:CL112"/>
    <mergeCell ref="B113:E115"/>
    <mergeCell ref="F113:AS115"/>
    <mergeCell ref="AT113:CL115"/>
    <mergeCell ref="C93:AB95"/>
    <mergeCell ref="C96:CK102"/>
    <mergeCell ref="B105:K106"/>
    <mergeCell ref="B107:E109"/>
    <mergeCell ref="F107:AS109"/>
    <mergeCell ref="AT107:CL109"/>
    <mergeCell ref="BE85:BN88"/>
    <mergeCell ref="BO85:CI88"/>
    <mergeCell ref="CJ85:CK88"/>
    <mergeCell ref="C89:AB92"/>
    <mergeCell ref="AC89:AJ92"/>
    <mergeCell ref="AK89:AR92"/>
    <mergeCell ref="CB81:CL84"/>
    <mergeCell ref="CO81:CU84"/>
    <mergeCell ref="EN81:EV84"/>
    <mergeCell ref="EX81:FW84"/>
    <mergeCell ref="B82:I84"/>
    <mergeCell ref="C85:AB88"/>
    <mergeCell ref="AC85:AE88"/>
    <mergeCell ref="AF85:AP88"/>
    <mergeCell ref="AQ85:AS88"/>
    <mergeCell ref="AT85:BD88"/>
    <mergeCell ref="CC77:CL80"/>
    <mergeCell ref="CO77:CU80"/>
    <mergeCell ref="EN77:EV80"/>
    <mergeCell ref="J81:Y84"/>
    <mergeCell ref="Z81:AC84"/>
    <mergeCell ref="AD81:AS84"/>
    <mergeCell ref="AT81:AU84"/>
    <mergeCell ref="AV81:BE84"/>
    <mergeCell ref="BF81:BP84"/>
    <mergeCell ref="BQ81:CA84"/>
    <mergeCell ref="B77:I81"/>
    <mergeCell ref="J77:X80"/>
    <mergeCell ref="Y77:AA80"/>
    <mergeCell ref="AC77:AU80"/>
    <mergeCell ref="AV77:BE80"/>
    <mergeCell ref="BF77:BZ80"/>
    <mergeCell ref="BU69:BV76"/>
    <mergeCell ref="BW69:CC76"/>
    <mergeCell ref="CD69:CH76"/>
    <mergeCell ref="CJ69:CK76"/>
    <mergeCell ref="C73:I76"/>
    <mergeCell ref="AO73:AZ76"/>
    <mergeCell ref="AZ65:BK67"/>
    <mergeCell ref="BL65:BM67"/>
    <mergeCell ref="BN65:BW67"/>
    <mergeCell ref="BX65:BY67"/>
    <mergeCell ref="BZ65:CJ67"/>
    <mergeCell ref="C69:I72"/>
    <mergeCell ref="J69:AN76"/>
    <mergeCell ref="AO69:AZ72"/>
    <mergeCell ref="BB69:BF76"/>
    <mergeCell ref="BH69:BS76"/>
    <mergeCell ref="BS53:CL57"/>
    <mergeCell ref="D58:E67"/>
    <mergeCell ref="F58:G61"/>
    <mergeCell ref="H58:K61"/>
    <mergeCell ref="L58:M61"/>
    <mergeCell ref="N58:T61"/>
    <mergeCell ref="U58:CL61"/>
    <mergeCell ref="F62:CL64"/>
    <mergeCell ref="F65:AR67"/>
    <mergeCell ref="AS65:AY67"/>
    <mergeCell ref="CK45:CL47"/>
    <mergeCell ref="B49:C67"/>
    <mergeCell ref="D49:E57"/>
    <mergeCell ref="F49:I52"/>
    <mergeCell ref="J49:AL52"/>
    <mergeCell ref="AO49:BR52"/>
    <mergeCell ref="BS49:CL52"/>
    <mergeCell ref="F53:I57"/>
    <mergeCell ref="J53:AL57"/>
    <mergeCell ref="AO53:BR57"/>
    <mergeCell ref="D45:L47"/>
    <mergeCell ref="M45:U47"/>
    <mergeCell ref="V45:AZ47"/>
    <mergeCell ref="BA45:BB47"/>
    <mergeCell ref="BC45:BI47"/>
    <mergeCell ref="BJ45:CJ47"/>
    <mergeCell ref="M40:AG44"/>
    <mergeCell ref="AH40:AK44"/>
    <mergeCell ref="AL40:BF44"/>
    <mergeCell ref="BG40:BJ44"/>
    <mergeCell ref="BK40:BR44"/>
    <mergeCell ref="BS40:CL44"/>
    <mergeCell ref="BL36:BM38"/>
    <mergeCell ref="BN36:BW38"/>
    <mergeCell ref="BX36:BY38"/>
    <mergeCell ref="BZ36:CJ38"/>
    <mergeCell ref="D39:E44"/>
    <mergeCell ref="F39:L39"/>
    <mergeCell ref="M39:BJ39"/>
    <mergeCell ref="BK39:BR39"/>
    <mergeCell ref="BS39:CL39"/>
    <mergeCell ref="F40:L44"/>
    <mergeCell ref="D29:E38"/>
    <mergeCell ref="F29:G32"/>
    <mergeCell ref="H29:K32"/>
    <mergeCell ref="L29:M32"/>
    <mergeCell ref="N29:T32"/>
    <mergeCell ref="U29:CL32"/>
    <mergeCell ref="F33:CL35"/>
    <mergeCell ref="F36:AR38"/>
    <mergeCell ref="AS36:AY38"/>
    <mergeCell ref="AZ36:BK38"/>
    <mergeCell ref="AO23:AW26"/>
    <mergeCell ref="AX23:CL26"/>
    <mergeCell ref="F27:I28"/>
    <mergeCell ref="J27:AL28"/>
    <mergeCell ref="AO27:AW27"/>
    <mergeCell ref="AX27:BZ28"/>
    <mergeCell ref="CA27:CB28"/>
    <mergeCell ref="CC27:CH28"/>
    <mergeCell ref="CI27:CL28"/>
    <mergeCell ref="AO28:AW28"/>
    <mergeCell ref="CJ16:CJ18"/>
    <mergeCell ref="AO19:AV21"/>
    <mergeCell ref="AW19:CI21"/>
    <mergeCell ref="CJ19:CJ21"/>
    <mergeCell ref="B23:C47"/>
    <mergeCell ref="D23:E28"/>
    <mergeCell ref="F23:I26"/>
    <mergeCell ref="J23:AL26"/>
    <mergeCell ref="AM23:AM26"/>
    <mergeCell ref="AN23:AN28"/>
    <mergeCell ref="BX13:BZ15"/>
    <mergeCell ref="E16:AE19"/>
    <mergeCell ref="AF16:AI19"/>
    <mergeCell ref="AO16:AV18"/>
    <mergeCell ref="AW16:BS18"/>
    <mergeCell ref="BT16:BY18"/>
    <mergeCell ref="BZ16:CI18"/>
    <mergeCell ref="B2:L4"/>
    <mergeCell ref="B6:CL10"/>
    <mergeCell ref="C12:I14"/>
    <mergeCell ref="AO13:AV15"/>
    <mergeCell ref="AW13:BB15"/>
    <mergeCell ref="BC13:BG15"/>
    <mergeCell ref="BH13:BJ15"/>
    <mergeCell ref="BK13:BO15"/>
    <mergeCell ref="BP13:BR15"/>
    <mergeCell ref="BS13:BW15"/>
  </mergeCells>
  <phoneticPr fontId="3"/>
  <dataValidations count="2">
    <dataValidation type="list" allowBlank="1" showInputMessage="1" showErrorMessage="1" sqref="BS39:CL39 LO39:MH39 VK39:WD39 AFG39:AFZ39 APC39:APV39 AYY39:AZR39 BIU39:BJN39 BSQ39:BTJ39 CCM39:CDF39 CMI39:CNB39 CWE39:CWX39 DGA39:DGT39 DPW39:DQP39 DZS39:EAL39 EJO39:EKH39 ETK39:EUD39 FDG39:FDZ39 FNC39:FNV39 FWY39:FXR39 GGU39:GHN39 GQQ39:GRJ39 HAM39:HBF39 HKI39:HLB39 HUE39:HUX39 IEA39:IET39 INW39:IOP39 IXS39:IYL39 JHO39:JIH39 JRK39:JSD39 KBG39:KBZ39 KLC39:KLV39 KUY39:KVR39 LEU39:LFN39 LOQ39:LPJ39 LYM39:LZF39 MII39:MJB39 MSE39:MSX39 NCA39:NCT39 NLW39:NMP39 NVS39:NWL39 OFO39:OGH39 OPK39:OQD39 OZG39:OZZ39 PJC39:PJV39 PSY39:PTR39 QCU39:QDN39 QMQ39:QNJ39 QWM39:QXF39 RGI39:RHB39 RQE39:RQX39 SAA39:SAT39 SJW39:SKP39 STS39:SUL39 TDO39:TEH39 TNK39:TOD39 TXG39:TXZ39 UHC39:UHV39 UQY39:URR39 VAU39:VBN39 VKQ39:VLJ39 VUM39:VVF39 WEI39:WFB39 WOE39:WOX39 WYA39:WYT39 BS65575:CL65575 LO65575:MH65575 VK65575:WD65575 AFG65575:AFZ65575 APC65575:APV65575 AYY65575:AZR65575 BIU65575:BJN65575 BSQ65575:BTJ65575 CCM65575:CDF65575 CMI65575:CNB65575 CWE65575:CWX65575 DGA65575:DGT65575 DPW65575:DQP65575 DZS65575:EAL65575 EJO65575:EKH65575 ETK65575:EUD65575 FDG65575:FDZ65575 FNC65575:FNV65575 FWY65575:FXR65575 GGU65575:GHN65575 GQQ65575:GRJ65575 HAM65575:HBF65575 HKI65575:HLB65575 HUE65575:HUX65575 IEA65575:IET65575 INW65575:IOP65575 IXS65575:IYL65575 JHO65575:JIH65575 JRK65575:JSD65575 KBG65575:KBZ65575 KLC65575:KLV65575 KUY65575:KVR65575 LEU65575:LFN65575 LOQ65575:LPJ65575 LYM65575:LZF65575 MII65575:MJB65575 MSE65575:MSX65575 NCA65575:NCT65575 NLW65575:NMP65575 NVS65575:NWL65575 OFO65575:OGH65575 OPK65575:OQD65575 OZG65575:OZZ65575 PJC65575:PJV65575 PSY65575:PTR65575 QCU65575:QDN65575 QMQ65575:QNJ65575 QWM65575:QXF65575 RGI65575:RHB65575 RQE65575:RQX65575 SAA65575:SAT65575 SJW65575:SKP65575 STS65575:SUL65575 TDO65575:TEH65575 TNK65575:TOD65575 TXG65575:TXZ65575 UHC65575:UHV65575 UQY65575:URR65575 VAU65575:VBN65575 VKQ65575:VLJ65575 VUM65575:VVF65575 WEI65575:WFB65575 WOE65575:WOX65575 WYA65575:WYT65575 BS131111:CL131111 LO131111:MH131111 VK131111:WD131111 AFG131111:AFZ131111 APC131111:APV131111 AYY131111:AZR131111 BIU131111:BJN131111 BSQ131111:BTJ131111 CCM131111:CDF131111 CMI131111:CNB131111 CWE131111:CWX131111 DGA131111:DGT131111 DPW131111:DQP131111 DZS131111:EAL131111 EJO131111:EKH131111 ETK131111:EUD131111 FDG131111:FDZ131111 FNC131111:FNV131111 FWY131111:FXR131111 GGU131111:GHN131111 GQQ131111:GRJ131111 HAM131111:HBF131111 HKI131111:HLB131111 HUE131111:HUX131111 IEA131111:IET131111 INW131111:IOP131111 IXS131111:IYL131111 JHO131111:JIH131111 JRK131111:JSD131111 KBG131111:KBZ131111 KLC131111:KLV131111 KUY131111:KVR131111 LEU131111:LFN131111 LOQ131111:LPJ131111 LYM131111:LZF131111 MII131111:MJB131111 MSE131111:MSX131111 NCA131111:NCT131111 NLW131111:NMP131111 NVS131111:NWL131111 OFO131111:OGH131111 OPK131111:OQD131111 OZG131111:OZZ131111 PJC131111:PJV131111 PSY131111:PTR131111 QCU131111:QDN131111 QMQ131111:QNJ131111 QWM131111:QXF131111 RGI131111:RHB131111 RQE131111:RQX131111 SAA131111:SAT131111 SJW131111:SKP131111 STS131111:SUL131111 TDO131111:TEH131111 TNK131111:TOD131111 TXG131111:TXZ131111 UHC131111:UHV131111 UQY131111:URR131111 VAU131111:VBN131111 VKQ131111:VLJ131111 VUM131111:VVF131111 WEI131111:WFB131111 WOE131111:WOX131111 WYA131111:WYT131111 BS196647:CL196647 LO196647:MH196647 VK196647:WD196647 AFG196647:AFZ196647 APC196647:APV196647 AYY196647:AZR196647 BIU196647:BJN196647 BSQ196647:BTJ196647 CCM196647:CDF196647 CMI196647:CNB196647 CWE196647:CWX196647 DGA196647:DGT196647 DPW196647:DQP196647 DZS196647:EAL196647 EJO196647:EKH196647 ETK196647:EUD196647 FDG196647:FDZ196647 FNC196647:FNV196647 FWY196647:FXR196647 GGU196647:GHN196647 GQQ196647:GRJ196647 HAM196647:HBF196647 HKI196647:HLB196647 HUE196647:HUX196647 IEA196647:IET196647 INW196647:IOP196647 IXS196647:IYL196647 JHO196647:JIH196647 JRK196647:JSD196647 KBG196647:KBZ196647 KLC196647:KLV196647 KUY196647:KVR196647 LEU196647:LFN196647 LOQ196647:LPJ196647 LYM196647:LZF196647 MII196647:MJB196647 MSE196647:MSX196647 NCA196647:NCT196647 NLW196647:NMP196647 NVS196647:NWL196647 OFO196647:OGH196647 OPK196647:OQD196647 OZG196647:OZZ196647 PJC196647:PJV196647 PSY196647:PTR196647 QCU196647:QDN196647 QMQ196647:QNJ196647 QWM196647:QXF196647 RGI196647:RHB196647 RQE196647:RQX196647 SAA196647:SAT196647 SJW196647:SKP196647 STS196647:SUL196647 TDO196647:TEH196647 TNK196647:TOD196647 TXG196647:TXZ196647 UHC196647:UHV196647 UQY196647:URR196647 VAU196647:VBN196647 VKQ196647:VLJ196647 VUM196647:VVF196647 WEI196647:WFB196647 WOE196647:WOX196647 WYA196647:WYT196647 BS262183:CL262183 LO262183:MH262183 VK262183:WD262183 AFG262183:AFZ262183 APC262183:APV262183 AYY262183:AZR262183 BIU262183:BJN262183 BSQ262183:BTJ262183 CCM262183:CDF262183 CMI262183:CNB262183 CWE262183:CWX262183 DGA262183:DGT262183 DPW262183:DQP262183 DZS262183:EAL262183 EJO262183:EKH262183 ETK262183:EUD262183 FDG262183:FDZ262183 FNC262183:FNV262183 FWY262183:FXR262183 GGU262183:GHN262183 GQQ262183:GRJ262183 HAM262183:HBF262183 HKI262183:HLB262183 HUE262183:HUX262183 IEA262183:IET262183 INW262183:IOP262183 IXS262183:IYL262183 JHO262183:JIH262183 JRK262183:JSD262183 KBG262183:KBZ262183 KLC262183:KLV262183 KUY262183:KVR262183 LEU262183:LFN262183 LOQ262183:LPJ262183 LYM262183:LZF262183 MII262183:MJB262183 MSE262183:MSX262183 NCA262183:NCT262183 NLW262183:NMP262183 NVS262183:NWL262183 OFO262183:OGH262183 OPK262183:OQD262183 OZG262183:OZZ262183 PJC262183:PJV262183 PSY262183:PTR262183 QCU262183:QDN262183 QMQ262183:QNJ262183 QWM262183:QXF262183 RGI262183:RHB262183 RQE262183:RQX262183 SAA262183:SAT262183 SJW262183:SKP262183 STS262183:SUL262183 TDO262183:TEH262183 TNK262183:TOD262183 TXG262183:TXZ262183 UHC262183:UHV262183 UQY262183:URR262183 VAU262183:VBN262183 VKQ262183:VLJ262183 VUM262183:VVF262183 WEI262183:WFB262183 WOE262183:WOX262183 WYA262183:WYT262183 BS327719:CL327719 LO327719:MH327719 VK327719:WD327719 AFG327719:AFZ327719 APC327719:APV327719 AYY327719:AZR327719 BIU327719:BJN327719 BSQ327719:BTJ327719 CCM327719:CDF327719 CMI327719:CNB327719 CWE327719:CWX327719 DGA327719:DGT327719 DPW327719:DQP327719 DZS327719:EAL327719 EJO327719:EKH327719 ETK327719:EUD327719 FDG327719:FDZ327719 FNC327719:FNV327719 FWY327719:FXR327719 GGU327719:GHN327719 GQQ327719:GRJ327719 HAM327719:HBF327719 HKI327719:HLB327719 HUE327719:HUX327719 IEA327719:IET327719 INW327719:IOP327719 IXS327719:IYL327719 JHO327719:JIH327719 JRK327719:JSD327719 KBG327719:KBZ327719 KLC327719:KLV327719 KUY327719:KVR327719 LEU327719:LFN327719 LOQ327719:LPJ327719 LYM327719:LZF327719 MII327719:MJB327719 MSE327719:MSX327719 NCA327719:NCT327719 NLW327719:NMP327719 NVS327719:NWL327719 OFO327719:OGH327719 OPK327719:OQD327719 OZG327719:OZZ327719 PJC327719:PJV327719 PSY327719:PTR327719 QCU327719:QDN327719 QMQ327719:QNJ327719 QWM327719:QXF327719 RGI327719:RHB327719 RQE327719:RQX327719 SAA327719:SAT327719 SJW327719:SKP327719 STS327719:SUL327719 TDO327719:TEH327719 TNK327719:TOD327719 TXG327719:TXZ327719 UHC327719:UHV327719 UQY327719:URR327719 VAU327719:VBN327719 VKQ327719:VLJ327719 VUM327719:VVF327719 WEI327719:WFB327719 WOE327719:WOX327719 WYA327719:WYT327719 BS393255:CL393255 LO393255:MH393255 VK393255:WD393255 AFG393255:AFZ393255 APC393255:APV393255 AYY393255:AZR393255 BIU393255:BJN393255 BSQ393255:BTJ393255 CCM393255:CDF393255 CMI393255:CNB393255 CWE393255:CWX393255 DGA393255:DGT393255 DPW393255:DQP393255 DZS393255:EAL393255 EJO393255:EKH393255 ETK393255:EUD393255 FDG393255:FDZ393255 FNC393255:FNV393255 FWY393255:FXR393255 GGU393255:GHN393255 GQQ393255:GRJ393255 HAM393255:HBF393255 HKI393255:HLB393255 HUE393255:HUX393255 IEA393255:IET393255 INW393255:IOP393255 IXS393255:IYL393255 JHO393255:JIH393255 JRK393255:JSD393255 KBG393255:KBZ393255 KLC393255:KLV393255 KUY393255:KVR393255 LEU393255:LFN393255 LOQ393255:LPJ393255 LYM393255:LZF393255 MII393255:MJB393255 MSE393255:MSX393255 NCA393255:NCT393255 NLW393255:NMP393255 NVS393255:NWL393255 OFO393255:OGH393255 OPK393255:OQD393255 OZG393255:OZZ393255 PJC393255:PJV393255 PSY393255:PTR393255 QCU393255:QDN393255 QMQ393255:QNJ393255 QWM393255:QXF393255 RGI393255:RHB393255 RQE393255:RQX393255 SAA393255:SAT393255 SJW393255:SKP393255 STS393255:SUL393255 TDO393255:TEH393255 TNK393255:TOD393255 TXG393255:TXZ393255 UHC393255:UHV393255 UQY393255:URR393255 VAU393255:VBN393255 VKQ393255:VLJ393255 VUM393255:VVF393255 WEI393255:WFB393255 WOE393255:WOX393255 WYA393255:WYT393255 BS458791:CL458791 LO458791:MH458791 VK458791:WD458791 AFG458791:AFZ458791 APC458791:APV458791 AYY458791:AZR458791 BIU458791:BJN458791 BSQ458791:BTJ458791 CCM458791:CDF458791 CMI458791:CNB458791 CWE458791:CWX458791 DGA458791:DGT458791 DPW458791:DQP458791 DZS458791:EAL458791 EJO458791:EKH458791 ETK458791:EUD458791 FDG458791:FDZ458791 FNC458791:FNV458791 FWY458791:FXR458791 GGU458791:GHN458791 GQQ458791:GRJ458791 HAM458791:HBF458791 HKI458791:HLB458791 HUE458791:HUX458791 IEA458791:IET458791 INW458791:IOP458791 IXS458791:IYL458791 JHO458791:JIH458791 JRK458791:JSD458791 KBG458791:KBZ458791 KLC458791:KLV458791 KUY458791:KVR458791 LEU458791:LFN458791 LOQ458791:LPJ458791 LYM458791:LZF458791 MII458791:MJB458791 MSE458791:MSX458791 NCA458791:NCT458791 NLW458791:NMP458791 NVS458791:NWL458791 OFO458791:OGH458791 OPK458791:OQD458791 OZG458791:OZZ458791 PJC458791:PJV458791 PSY458791:PTR458791 QCU458791:QDN458791 QMQ458791:QNJ458791 QWM458791:QXF458791 RGI458791:RHB458791 RQE458791:RQX458791 SAA458791:SAT458791 SJW458791:SKP458791 STS458791:SUL458791 TDO458791:TEH458791 TNK458791:TOD458791 TXG458791:TXZ458791 UHC458791:UHV458791 UQY458791:URR458791 VAU458791:VBN458791 VKQ458791:VLJ458791 VUM458791:VVF458791 WEI458791:WFB458791 WOE458791:WOX458791 WYA458791:WYT458791 BS524327:CL524327 LO524327:MH524327 VK524327:WD524327 AFG524327:AFZ524327 APC524327:APV524327 AYY524327:AZR524327 BIU524327:BJN524327 BSQ524327:BTJ524327 CCM524327:CDF524327 CMI524327:CNB524327 CWE524327:CWX524327 DGA524327:DGT524327 DPW524327:DQP524327 DZS524327:EAL524327 EJO524327:EKH524327 ETK524327:EUD524327 FDG524327:FDZ524327 FNC524327:FNV524327 FWY524327:FXR524327 GGU524327:GHN524327 GQQ524327:GRJ524327 HAM524327:HBF524327 HKI524327:HLB524327 HUE524327:HUX524327 IEA524327:IET524327 INW524327:IOP524327 IXS524327:IYL524327 JHO524327:JIH524327 JRK524327:JSD524327 KBG524327:KBZ524327 KLC524327:KLV524327 KUY524327:KVR524327 LEU524327:LFN524327 LOQ524327:LPJ524327 LYM524327:LZF524327 MII524327:MJB524327 MSE524327:MSX524327 NCA524327:NCT524327 NLW524327:NMP524327 NVS524327:NWL524327 OFO524327:OGH524327 OPK524327:OQD524327 OZG524327:OZZ524327 PJC524327:PJV524327 PSY524327:PTR524327 QCU524327:QDN524327 QMQ524327:QNJ524327 QWM524327:QXF524327 RGI524327:RHB524327 RQE524327:RQX524327 SAA524327:SAT524327 SJW524327:SKP524327 STS524327:SUL524327 TDO524327:TEH524327 TNK524327:TOD524327 TXG524327:TXZ524327 UHC524327:UHV524327 UQY524327:URR524327 VAU524327:VBN524327 VKQ524327:VLJ524327 VUM524327:VVF524327 WEI524327:WFB524327 WOE524327:WOX524327 WYA524327:WYT524327 BS589863:CL589863 LO589863:MH589863 VK589863:WD589863 AFG589863:AFZ589863 APC589863:APV589863 AYY589863:AZR589863 BIU589863:BJN589863 BSQ589863:BTJ589863 CCM589863:CDF589863 CMI589863:CNB589863 CWE589863:CWX589863 DGA589863:DGT589863 DPW589863:DQP589863 DZS589863:EAL589863 EJO589863:EKH589863 ETK589863:EUD589863 FDG589863:FDZ589863 FNC589863:FNV589863 FWY589863:FXR589863 GGU589863:GHN589863 GQQ589863:GRJ589863 HAM589863:HBF589863 HKI589863:HLB589863 HUE589863:HUX589863 IEA589863:IET589863 INW589863:IOP589863 IXS589863:IYL589863 JHO589863:JIH589863 JRK589863:JSD589863 KBG589863:KBZ589863 KLC589863:KLV589863 KUY589863:KVR589863 LEU589863:LFN589863 LOQ589863:LPJ589863 LYM589863:LZF589863 MII589863:MJB589863 MSE589863:MSX589863 NCA589863:NCT589863 NLW589863:NMP589863 NVS589863:NWL589863 OFO589863:OGH589863 OPK589863:OQD589863 OZG589863:OZZ589863 PJC589863:PJV589863 PSY589863:PTR589863 QCU589863:QDN589863 QMQ589863:QNJ589863 QWM589863:QXF589863 RGI589863:RHB589863 RQE589863:RQX589863 SAA589863:SAT589863 SJW589863:SKP589863 STS589863:SUL589863 TDO589863:TEH589863 TNK589863:TOD589863 TXG589863:TXZ589863 UHC589863:UHV589863 UQY589863:URR589863 VAU589863:VBN589863 VKQ589863:VLJ589863 VUM589863:VVF589863 WEI589863:WFB589863 WOE589863:WOX589863 WYA589863:WYT589863 BS655399:CL655399 LO655399:MH655399 VK655399:WD655399 AFG655399:AFZ655399 APC655399:APV655399 AYY655399:AZR655399 BIU655399:BJN655399 BSQ655399:BTJ655399 CCM655399:CDF655399 CMI655399:CNB655399 CWE655399:CWX655399 DGA655399:DGT655399 DPW655399:DQP655399 DZS655399:EAL655399 EJO655399:EKH655399 ETK655399:EUD655399 FDG655399:FDZ655399 FNC655399:FNV655399 FWY655399:FXR655399 GGU655399:GHN655399 GQQ655399:GRJ655399 HAM655399:HBF655399 HKI655399:HLB655399 HUE655399:HUX655399 IEA655399:IET655399 INW655399:IOP655399 IXS655399:IYL655399 JHO655399:JIH655399 JRK655399:JSD655399 KBG655399:KBZ655399 KLC655399:KLV655399 KUY655399:KVR655399 LEU655399:LFN655399 LOQ655399:LPJ655399 LYM655399:LZF655399 MII655399:MJB655399 MSE655399:MSX655399 NCA655399:NCT655399 NLW655399:NMP655399 NVS655399:NWL655399 OFO655399:OGH655399 OPK655399:OQD655399 OZG655399:OZZ655399 PJC655399:PJV655399 PSY655399:PTR655399 QCU655399:QDN655399 QMQ655399:QNJ655399 QWM655399:QXF655399 RGI655399:RHB655399 RQE655399:RQX655399 SAA655399:SAT655399 SJW655399:SKP655399 STS655399:SUL655399 TDO655399:TEH655399 TNK655399:TOD655399 TXG655399:TXZ655399 UHC655399:UHV655399 UQY655399:URR655399 VAU655399:VBN655399 VKQ655399:VLJ655399 VUM655399:VVF655399 WEI655399:WFB655399 WOE655399:WOX655399 WYA655399:WYT655399 BS720935:CL720935 LO720935:MH720935 VK720935:WD720935 AFG720935:AFZ720935 APC720935:APV720935 AYY720935:AZR720935 BIU720935:BJN720935 BSQ720935:BTJ720935 CCM720935:CDF720935 CMI720935:CNB720935 CWE720935:CWX720935 DGA720935:DGT720935 DPW720935:DQP720935 DZS720935:EAL720935 EJO720935:EKH720935 ETK720935:EUD720935 FDG720935:FDZ720935 FNC720935:FNV720935 FWY720935:FXR720935 GGU720935:GHN720935 GQQ720935:GRJ720935 HAM720935:HBF720935 HKI720935:HLB720935 HUE720935:HUX720935 IEA720935:IET720935 INW720935:IOP720935 IXS720935:IYL720935 JHO720935:JIH720935 JRK720935:JSD720935 KBG720935:KBZ720935 KLC720935:KLV720935 KUY720935:KVR720935 LEU720935:LFN720935 LOQ720935:LPJ720935 LYM720935:LZF720935 MII720935:MJB720935 MSE720935:MSX720935 NCA720935:NCT720935 NLW720935:NMP720935 NVS720935:NWL720935 OFO720935:OGH720935 OPK720935:OQD720935 OZG720935:OZZ720935 PJC720935:PJV720935 PSY720935:PTR720935 QCU720935:QDN720935 QMQ720935:QNJ720935 QWM720935:QXF720935 RGI720935:RHB720935 RQE720935:RQX720935 SAA720935:SAT720935 SJW720935:SKP720935 STS720935:SUL720935 TDO720935:TEH720935 TNK720935:TOD720935 TXG720935:TXZ720935 UHC720935:UHV720935 UQY720935:URR720935 VAU720935:VBN720935 VKQ720935:VLJ720935 VUM720935:VVF720935 WEI720935:WFB720935 WOE720935:WOX720935 WYA720935:WYT720935 BS786471:CL786471 LO786471:MH786471 VK786471:WD786471 AFG786471:AFZ786471 APC786471:APV786471 AYY786471:AZR786471 BIU786471:BJN786471 BSQ786471:BTJ786471 CCM786471:CDF786471 CMI786471:CNB786471 CWE786471:CWX786471 DGA786471:DGT786471 DPW786471:DQP786471 DZS786471:EAL786471 EJO786471:EKH786471 ETK786471:EUD786471 FDG786471:FDZ786471 FNC786471:FNV786471 FWY786471:FXR786471 GGU786471:GHN786471 GQQ786471:GRJ786471 HAM786471:HBF786471 HKI786471:HLB786471 HUE786471:HUX786471 IEA786471:IET786471 INW786471:IOP786471 IXS786471:IYL786471 JHO786471:JIH786471 JRK786471:JSD786471 KBG786471:KBZ786471 KLC786471:KLV786471 KUY786471:KVR786471 LEU786471:LFN786471 LOQ786471:LPJ786471 LYM786471:LZF786471 MII786471:MJB786471 MSE786471:MSX786471 NCA786471:NCT786471 NLW786471:NMP786471 NVS786471:NWL786471 OFO786471:OGH786471 OPK786471:OQD786471 OZG786471:OZZ786471 PJC786471:PJV786471 PSY786471:PTR786471 QCU786471:QDN786471 QMQ786471:QNJ786471 QWM786471:QXF786471 RGI786471:RHB786471 RQE786471:RQX786471 SAA786471:SAT786471 SJW786471:SKP786471 STS786471:SUL786471 TDO786471:TEH786471 TNK786471:TOD786471 TXG786471:TXZ786471 UHC786471:UHV786471 UQY786471:URR786471 VAU786471:VBN786471 VKQ786471:VLJ786471 VUM786471:VVF786471 WEI786471:WFB786471 WOE786471:WOX786471 WYA786471:WYT786471 BS852007:CL852007 LO852007:MH852007 VK852007:WD852007 AFG852007:AFZ852007 APC852007:APV852007 AYY852007:AZR852007 BIU852007:BJN852007 BSQ852007:BTJ852007 CCM852007:CDF852007 CMI852007:CNB852007 CWE852007:CWX852007 DGA852007:DGT852007 DPW852007:DQP852007 DZS852007:EAL852007 EJO852007:EKH852007 ETK852007:EUD852007 FDG852007:FDZ852007 FNC852007:FNV852007 FWY852007:FXR852007 GGU852007:GHN852007 GQQ852007:GRJ852007 HAM852007:HBF852007 HKI852007:HLB852007 HUE852007:HUX852007 IEA852007:IET852007 INW852007:IOP852007 IXS852007:IYL852007 JHO852007:JIH852007 JRK852007:JSD852007 KBG852007:KBZ852007 KLC852007:KLV852007 KUY852007:KVR852007 LEU852007:LFN852007 LOQ852007:LPJ852007 LYM852007:LZF852007 MII852007:MJB852007 MSE852007:MSX852007 NCA852007:NCT852007 NLW852007:NMP852007 NVS852007:NWL852007 OFO852007:OGH852007 OPK852007:OQD852007 OZG852007:OZZ852007 PJC852007:PJV852007 PSY852007:PTR852007 QCU852007:QDN852007 QMQ852007:QNJ852007 QWM852007:QXF852007 RGI852007:RHB852007 RQE852007:RQX852007 SAA852007:SAT852007 SJW852007:SKP852007 STS852007:SUL852007 TDO852007:TEH852007 TNK852007:TOD852007 TXG852007:TXZ852007 UHC852007:UHV852007 UQY852007:URR852007 VAU852007:VBN852007 VKQ852007:VLJ852007 VUM852007:VVF852007 WEI852007:WFB852007 WOE852007:WOX852007 WYA852007:WYT852007 BS917543:CL917543 LO917543:MH917543 VK917543:WD917543 AFG917543:AFZ917543 APC917543:APV917543 AYY917543:AZR917543 BIU917543:BJN917543 BSQ917543:BTJ917543 CCM917543:CDF917543 CMI917543:CNB917543 CWE917543:CWX917543 DGA917543:DGT917543 DPW917543:DQP917543 DZS917543:EAL917543 EJO917543:EKH917543 ETK917543:EUD917543 FDG917543:FDZ917543 FNC917543:FNV917543 FWY917543:FXR917543 GGU917543:GHN917543 GQQ917543:GRJ917543 HAM917543:HBF917543 HKI917543:HLB917543 HUE917543:HUX917543 IEA917543:IET917543 INW917543:IOP917543 IXS917543:IYL917543 JHO917543:JIH917543 JRK917543:JSD917543 KBG917543:KBZ917543 KLC917543:KLV917543 KUY917543:KVR917543 LEU917543:LFN917543 LOQ917543:LPJ917543 LYM917543:LZF917543 MII917543:MJB917543 MSE917543:MSX917543 NCA917543:NCT917543 NLW917543:NMP917543 NVS917543:NWL917543 OFO917543:OGH917543 OPK917543:OQD917543 OZG917543:OZZ917543 PJC917543:PJV917543 PSY917543:PTR917543 QCU917543:QDN917543 QMQ917543:QNJ917543 QWM917543:QXF917543 RGI917543:RHB917543 RQE917543:RQX917543 SAA917543:SAT917543 SJW917543:SKP917543 STS917543:SUL917543 TDO917543:TEH917543 TNK917543:TOD917543 TXG917543:TXZ917543 UHC917543:UHV917543 UQY917543:URR917543 VAU917543:VBN917543 VKQ917543:VLJ917543 VUM917543:VVF917543 WEI917543:WFB917543 WOE917543:WOX917543 WYA917543:WYT917543 BS983079:CL983079 LO983079:MH983079 VK983079:WD983079 AFG983079:AFZ983079 APC983079:APV983079 AYY983079:AZR983079 BIU983079:BJN983079 BSQ983079:BTJ983079 CCM983079:CDF983079 CMI983079:CNB983079 CWE983079:CWX983079 DGA983079:DGT983079 DPW983079:DQP983079 DZS983079:EAL983079 EJO983079:EKH983079 ETK983079:EUD983079 FDG983079:FDZ983079 FNC983079:FNV983079 FWY983079:FXR983079 GGU983079:GHN983079 GQQ983079:GRJ983079 HAM983079:HBF983079 HKI983079:HLB983079 HUE983079:HUX983079 IEA983079:IET983079 INW983079:IOP983079 IXS983079:IYL983079 JHO983079:JIH983079 JRK983079:JSD983079 KBG983079:KBZ983079 KLC983079:KLV983079 KUY983079:KVR983079 LEU983079:LFN983079 LOQ983079:LPJ983079 LYM983079:LZF983079 MII983079:MJB983079 MSE983079:MSX983079 NCA983079:NCT983079 NLW983079:NMP983079 NVS983079:NWL983079 OFO983079:OGH983079 OPK983079:OQD983079 OZG983079:OZZ983079 PJC983079:PJV983079 PSY983079:PTR983079 QCU983079:QDN983079 QMQ983079:QNJ983079 QWM983079:QXF983079 RGI983079:RHB983079 RQE983079:RQX983079 SAA983079:SAT983079 SJW983079:SKP983079 STS983079:SUL983079 TDO983079:TEH983079 TNK983079:TOD983079 TXG983079:TXZ983079 UHC983079:UHV983079 UQY983079:URR983079 VAU983079:VBN983079 VKQ983079:VLJ983079 VUM983079:VVF983079 WEI983079:WFB983079 WOE983079:WOX983079 WYA983079:WYT983079" xr:uid="{99E9C9B1-1307-4B4C-A53E-F827A62F2336}">
      <formula1>$GD$51:$GD$58</formula1>
    </dataValidation>
    <dataValidation imeMode="on" allowBlank="1" showInputMessage="1" sqref="J69:AN76 JF69:KJ76 TB69:UF76 ACX69:AEB76 AMT69:ANX76 AWP69:AXT76 BGL69:BHP76 BQH69:BRL76 CAD69:CBH76 CJZ69:CLD76 CTV69:CUZ76 DDR69:DEV76 DNN69:DOR76 DXJ69:DYN76 EHF69:EIJ76 ERB69:ESF76 FAX69:FCB76 FKT69:FLX76 FUP69:FVT76 GEL69:GFP76 GOH69:GPL76 GYD69:GZH76 HHZ69:HJD76 HRV69:HSZ76 IBR69:ICV76 ILN69:IMR76 IVJ69:IWN76 JFF69:JGJ76 JPB69:JQF76 JYX69:KAB76 KIT69:KJX76 KSP69:KTT76 LCL69:LDP76 LMH69:LNL76 LWD69:LXH76 MFZ69:MHD76 MPV69:MQZ76 MZR69:NAV76 NJN69:NKR76 NTJ69:NUN76 ODF69:OEJ76 ONB69:OOF76 OWX69:OYB76 PGT69:PHX76 PQP69:PRT76 QAL69:QBP76 QKH69:QLL76 QUD69:QVH76 RDZ69:RFD76 RNV69:ROZ76 RXR69:RYV76 SHN69:SIR76 SRJ69:SSN76 TBF69:TCJ76 TLB69:TMF76 TUX69:TWB76 UET69:UFX76 UOP69:UPT76 UYL69:UZP76 VIH69:VJL76 VSD69:VTH76 WBZ69:WDD76 WLV69:WMZ76 WVR69:WWV76 J65605:AN65612 JF65605:KJ65612 TB65605:UF65612 ACX65605:AEB65612 AMT65605:ANX65612 AWP65605:AXT65612 BGL65605:BHP65612 BQH65605:BRL65612 CAD65605:CBH65612 CJZ65605:CLD65612 CTV65605:CUZ65612 DDR65605:DEV65612 DNN65605:DOR65612 DXJ65605:DYN65612 EHF65605:EIJ65612 ERB65605:ESF65612 FAX65605:FCB65612 FKT65605:FLX65612 FUP65605:FVT65612 GEL65605:GFP65612 GOH65605:GPL65612 GYD65605:GZH65612 HHZ65605:HJD65612 HRV65605:HSZ65612 IBR65605:ICV65612 ILN65605:IMR65612 IVJ65605:IWN65612 JFF65605:JGJ65612 JPB65605:JQF65612 JYX65605:KAB65612 KIT65605:KJX65612 KSP65605:KTT65612 LCL65605:LDP65612 LMH65605:LNL65612 LWD65605:LXH65612 MFZ65605:MHD65612 MPV65605:MQZ65612 MZR65605:NAV65612 NJN65605:NKR65612 NTJ65605:NUN65612 ODF65605:OEJ65612 ONB65605:OOF65612 OWX65605:OYB65612 PGT65605:PHX65612 PQP65605:PRT65612 QAL65605:QBP65612 QKH65605:QLL65612 QUD65605:QVH65612 RDZ65605:RFD65612 RNV65605:ROZ65612 RXR65605:RYV65612 SHN65605:SIR65612 SRJ65605:SSN65612 TBF65605:TCJ65612 TLB65605:TMF65612 TUX65605:TWB65612 UET65605:UFX65612 UOP65605:UPT65612 UYL65605:UZP65612 VIH65605:VJL65612 VSD65605:VTH65612 WBZ65605:WDD65612 WLV65605:WMZ65612 WVR65605:WWV65612 J131141:AN131148 JF131141:KJ131148 TB131141:UF131148 ACX131141:AEB131148 AMT131141:ANX131148 AWP131141:AXT131148 BGL131141:BHP131148 BQH131141:BRL131148 CAD131141:CBH131148 CJZ131141:CLD131148 CTV131141:CUZ131148 DDR131141:DEV131148 DNN131141:DOR131148 DXJ131141:DYN131148 EHF131141:EIJ131148 ERB131141:ESF131148 FAX131141:FCB131148 FKT131141:FLX131148 FUP131141:FVT131148 GEL131141:GFP131148 GOH131141:GPL131148 GYD131141:GZH131148 HHZ131141:HJD131148 HRV131141:HSZ131148 IBR131141:ICV131148 ILN131141:IMR131148 IVJ131141:IWN131148 JFF131141:JGJ131148 JPB131141:JQF131148 JYX131141:KAB131148 KIT131141:KJX131148 KSP131141:KTT131148 LCL131141:LDP131148 LMH131141:LNL131148 LWD131141:LXH131148 MFZ131141:MHD131148 MPV131141:MQZ131148 MZR131141:NAV131148 NJN131141:NKR131148 NTJ131141:NUN131148 ODF131141:OEJ131148 ONB131141:OOF131148 OWX131141:OYB131148 PGT131141:PHX131148 PQP131141:PRT131148 QAL131141:QBP131148 QKH131141:QLL131148 QUD131141:QVH131148 RDZ131141:RFD131148 RNV131141:ROZ131148 RXR131141:RYV131148 SHN131141:SIR131148 SRJ131141:SSN131148 TBF131141:TCJ131148 TLB131141:TMF131148 TUX131141:TWB131148 UET131141:UFX131148 UOP131141:UPT131148 UYL131141:UZP131148 VIH131141:VJL131148 VSD131141:VTH131148 WBZ131141:WDD131148 WLV131141:WMZ131148 WVR131141:WWV131148 J196677:AN196684 JF196677:KJ196684 TB196677:UF196684 ACX196677:AEB196684 AMT196677:ANX196684 AWP196677:AXT196684 BGL196677:BHP196684 BQH196677:BRL196684 CAD196677:CBH196684 CJZ196677:CLD196684 CTV196677:CUZ196684 DDR196677:DEV196684 DNN196677:DOR196684 DXJ196677:DYN196684 EHF196677:EIJ196684 ERB196677:ESF196684 FAX196677:FCB196684 FKT196677:FLX196684 FUP196677:FVT196684 GEL196677:GFP196684 GOH196677:GPL196684 GYD196677:GZH196684 HHZ196677:HJD196684 HRV196677:HSZ196684 IBR196677:ICV196684 ILN196677:IMR196684 IVJ196677:IWN196684 JFF196677:JGJ196684 JPB196677:JQF196684 JYX196677:KAB196684 KIT196677:KJX196684 KSP196677:KTT196684 LCL196677:LDP196684 LMH196677:LNL196684 LWD196677:LXH196684 MFZ196677:MHD196684 MPV196677:MQZ196684 MZR196677:NAV196684 NJN196677:NKR196684 NTJ196677:NUN196684 ODF196677:OEJ196684 ONB196677:OOF196684 OWX196677:OYB196684 PGT196677:PHX196684 PQP196677:PRT196684 QAL196677:QBP196684 QKH196677:QLL196684 QUD196677:QVH196684 RDZ196677:RFD196684 RNV196677:ROZ196684 RXR196677:RYV196684 SHN196677:SIR196684 SRJ196677:SSN196684 TBF196677:TCJ196684 TLB196677:TMF196684 TUX196677:TWB196684 UET196677:UFX196684 UOP196677:UPT196684 UYL196677:UZP196684 VIH196677:VJL196684 VSD196677:VTH196684 WBZ196677:WDD196684 WLV196677:WMZ196684 WVR196677:WWV196684 J262213:AN262220 JF262213:KJ262220 TB262213:UF262220 ACX262213:AEB262220 AMT262213:ANX262220 AWP262213:AXT262220 BGL262213:BHP262220 BQH262213:BRL262220 CAD262213:CBH262220 CJZ262213:CLD262220 CTV262213:CUZ262220 DDR262213:DEV262220 DNN262213:DOR262220 DXJ262213:DYN262220 EHF262213:EIJ262220 ERB262213:ESF262220 FAX262213:FCB262220 FKT262213:FLX262220 FUP262213:FVT262220 GEL262213:GFP262220 GOH262213:GPL262220 GYD262213:GZH262220 HHZ262213:HJD262220 HRV262213:HSZ262220 IBR262213:ICV262220 ILN262213:IMR262220 IVJ262213:IWN262220 JFF262213:JGJ262220 JPB262213:JQF262220 JYX262213:KAB262220 KIT262213:KJX262220 KSP262213:KTT262220 LCL262213:LDP262220 LMH262213:LNL262220 LWD262213:LXH262220 MFZ262213:MHD262220 MPV262213:MQZ262220 MZR262213:NAV262220 NJN262213:NKR262220 NTJ262213:NUN262220 ODF262213:OEJ262220 ONB262213:OOF262220 OWX262213:OYB262220 PGT262213:PHX262220 PQP262213:PRT262220 QAL262213:QBP262220 QKH262213:QLL262220 QUD262213:QVH262220 RDZ262213:RFD262220 RNV262213:ROZ262220 RXR262213:RYV262220 SHN262213:SIR262220 SRJ262213:SSN262220 TBF262213:TCJ262220 TLB262213:TMF262220 TUX262213:TWB262220 UET262213:UFX262220 UOP262213:UPT262220 UYL262213:UZP262220 VIH262213:VJL262220 VSD262213:VTH262220 WBZ262213:WDD262220 WLV262213:WMZ262220 WVR262213:WWV262220 J327749:AN327756 JF327749:KJ327756 TB327749:UF327756 ACX327749:AEB327756 AMT327749:ANX327756 AWP327749:AXT327756 BGL327749:BHP327756 BQH327749:BRL327756 CAD327749:CBH327756 CJZ327749:CLD327756 CTV327749:CUZ327756 DDR327749:DEV327756 DNN327749:DOR327756 DXJ327749:DYN327756 EHF327749:EIJ327756 ERB327749:ESF327756 FAX327749:FCB327756 FKT327749:FLX327756 FUP327749:FVT327756 GEL327749:GFP327756 GOH327749:GPL327756 GYD327749:GZH327756 HHZ327749:HJD327756 HRV327749:HSZ327756 IBR327749:ICV327756 ILN327749:IMR327756 IVJ327749:IWN327756 JFF327749:JGJ327756 JPB327749:JQF327756 JYX327749:KAB327756 KIT327749:KJX327756 KSP327749:KTT327756 LCL327749:LDP327756 LMH327749:LNL327756 LWD327749:LXH327756 MFZ327749:MHD327756 MPV327749:MQZ327756 MZR327749:NAV327756 NJN327749:NKR327756 NTJ327749:NUN327756 ODF327749:OEJ327756 ONB327749:OOF327756 OWX327749:OYB327756 PGT327749:PHX327756 PQP327749:PRT327756 QAL327749:QBP327756 QKH327749:QLL327756 QUD327749:QVH327756 RDZ327749:RFD327756 RNV327749:ROZ327756 RXR327749:RYV327756 SHN327749:SIR327756 SRJ327749:SSN327756 TBF327749:TCJ327756 TLB327749:TMF327756 TUX327749:TWB327756 UET327749:UFX327756 UOP327749:UPT327756 UYL327749:UZP327756 VIH327749:VJL327756 VSD327749:VTH327756 WBZ327749:WDD327756 WLV327749:WMZ327756 WVR327749:WWV327756 J393285:AN393292 JF393285:KJ393292 TB393285:UF393292 ACX393285:AEB393292 AMT393285:ANX393292 AWP393285:AXT393292 BGL393285:BHP393292 BQH393285:BRL393292 CAD393285:CBH393292 CJZ393285:CLD393292 CTV393285:CUZ393292 DDR393285:DEV393292 DNN393285:DOR393292 DXJ393285:DYN393292 EHF393285:EIJ393292 ERB393285:ESF393292 FAX393285:FCB393292 FKT393285:FLX393292 FUP393285:FVT393292 GEL393285:GFP393292 GOH393285:GPL393292 GYD393285:GZH393292 HHZ393285:HJD393292 HRV393285:HSZ393292 IBR393285:ICV393292 ILN393285:IMR393292 IVJ393285:IWN393292 JFF393285:JGJ393292 JPB393285:JQF393292 JYX393285:KAB393292 KIT393285:KJX393292 KSP393285:KTT393292 LCL393285:LDP393292 LMH393285:LNL393292 LWD393285:LXH393292 MFZ393285:MHD393292 MPV393285:MQZ393292 MZR393285:NAV393292 NJN393285:NKR393292 NTJ393285:NUN393292 ODF393285:OEJ393292 ONB393285:OOF393292 OWX393285:OYB393292 PGT393285:PHX393292 PQP393285:PRT393292 QAL393285:QBP393292 QKH393285:QLL393292 QUD393285:QVH393292 RDZ393285:RFD393292 RNV393285:ROZ393292 RXR393285:RYV393292 SHN393285:SIR393292 SRJ393285:SSN393292 TBF393285:TCJ393292 TLB393285:TMF393292 TUX393285:TWB393292 UET393285:UFX393292 UOP393285:UPT393292 UYL393285:UZP393292 VIH393285:VJL393292 VSD393285:VTH393292 WBZ393285:WDD393292 WLV393285:WMZ393292 WVR393285:WWV393292 J458821:AN458828 JF458821:KJ458828 TB458821:UF458828 ACX458821:AEB458828 AMT458821:ANX458828 AWP458821:AXT458828 BGL458821:BHP458828 BQH458821:BRL458828 CAD458821:CBH458828 CJZ458821:CLD458828 CTV458821:CUZ458828 DDR458821:DEV458828 DNN458821:DOR458828 DXJ458821:DYN458828 EHF458821:EIJ458828 ERB458821:ESF458828 FAX458821:FCB458828 FKT458821:FLX458828 FUP458821:FVT458828 GEL458821:GFP458828 GOH458821:GPL458828 GYD458821:GZH458828 HHZ458821:HJD458828 HRV458821:HSZ458828 IBR458821:ICV458828 ILN458821:IMR458828 IVJ458821:IWN458828 JFF458821:JGJ458828 JPB458821:JQF458828 JYX458821:KAB458828 KIT458821:KJX458828 KSP458821:KTT458828 LCL458821:LDP458828 LMH458821:LNL458828 LWD458821:LXH458828 MFZ458821:MHD458828 MPV458821:MQZ458828 MZR458821:NAV458828 NJN458821:NKR458828 NTJ458821:NUN458828 ODF458821:OEJ458828 ONB458821:OOF458828 OWX458821:OYB458828 PGT458821:PHX458828 PQP458821:PRT458828 QAL458821:QBP458828 QKH458821:QLL458828 QUD458821:QVH458828 RDZ458821:RFD458828 RNV458821:ROZ458828 RXR458821:RYV458828 SHN458821:SIR458828 SRJ458821:SSN458828 TBF458821:TCJ458828 TLB458821:TMF458828 TUX458821:TWB458828 UET458821:UFX458828 UOP458821:UPT458828 UYL458821:UZP458828 VIH458821:VJL458828 VSD458821:VTH458828 WBZ458821:WDD458828 WLV458821:WMZ458828 WVR458821:WWV458828 J524357:AN524364 JF524357:KJ524364 TB524357:UF524364 ACX524357:AEB524364 AMT524357:ANX524364 AWP524357:AXT524364 BGL524357:BHP524364 BQH524357:BRL524364 CAD524357:CBH524364 CJZ524357:CLD524364 CTV524357:CUZ524364 DDR524357:DEV524364 DNN524357:DOR524364 DXJ524357:DYN524364 EHF524357:EIJ524364 ERB524357:ESF524364 FAX524357:FCB524364 FKT524357:FLX524364 FUP524357:FVT524364 GEL524357:GFP524364 GOH524357:GPL524364 GYD524357:GZH524364 HHZ524357:HJD524364 HRV524357:HSZ524364 IBR524357:ICV524364 ILN524357:IMR524364 IVJ524357:IWN524364 JFF524357:JGJ524364 JPB524357:JQF524364 JYX524357:KAB524364 KIT524357:KJX524364 KSP524357:KTT524364 LCL524357:LDP524364 LMH524357:LNL524364 LWD524357:LXH524364 MFZ524357:MHD524364 MPV524357:MQZ524364 MZR524357:NAV524364 NJN524357:NKR524364 NTJ524357:NUN524364 ODF524357:OEJ524364 ONB524357:OOF524364 OWX524357:OYB524364 PGT524357:PHX524364 PQP524357:PRT524364 QAL524357:QBP524364 QKH524357:QLL524364 QUD524357:QVH524364 RDZ524357:RFD524364 RNV524357:ROZ524364 RXR524357:RYV524364 SHN524357:SIR524364 SRJ524357:SSN524364 TBF524357:TCJ524364 TLB524357:TMF524364 TUX524357:TWB524364 UET524357:UFX524364 UOP524357:UPT524364 UYL524357:UZP524364 VIH524357:VJL524364 VSD524357:VTH524364 WBZ524357:WDD524364 WLV524357:WMZ524364 WVR524357:WWV524364 J589893:AN589900 JF589893:KJ589900 TB589893:UF589900 ACX589893:AEB589900 AMT589893:ANX589900 AWP589893:AXT589900 BGL589893:BHP589900 BQH589893:BRL589900 CAD589893:CBH589900 CJZ589893:CLD589900 CTV589893:CUZ589900 DDR589893:DEV589900 DNN589893:DOR589900 DXJ589893:DYN589900 EHF589893:EIJ589900 ERB589893:ESF589900 FAX589893:FCB589900 FKT589893:FLX589900 FUP589893:FVT589900 GEL589893:GFP589900 GOH589893:GPL589900 GYD589893:GZH589900 HHZ589893:HJD589900 HRV589893:HSZ589900 IBR589893:ICV589900 ILN589893:IMR589900 IVJ589893:IWN589900 JFF589893:JGJ589900 JPB589893:JQF589900 JYX589893:KAB589900 KIT589893:KJX589900 KSP589893:KTT589900 LCL589893:LDP589900 LMH589893:LNL589900 LWD589893:LXH589900 MFZ589893:MHD589900 MPV589893:MQZ589900 MZR589893:NAV589900 NJN589893:NKR589900 NTJ589893:NUN589900 ODF589893:OEJ589900 ONB589893:OOF589900 OWX589893:OYB589900 PGT589893:PHX589900 PQP589893:PRT589900 QAL589893:QBP589900 QKH589893:QLL589900 QUD589893:QVH589900 RDZ589893:RFD589900 RNV589893:ROZ589900 RXR589893:RYV589900 SHN589893:SIR589900 SRJ589893:SSN589900 TBF589893:TCJ589900 TLB589893:TMF589900 TUX589893:TWB589900 UET589893:UFX589900 UOP589893:UPT589900 UYL589893:UZP589900 VIH589893:VJL589900 VSD589893:VTH589900 WBZ589893:WDD589900 WLV589893:WMZ589900 WVR589893:WWV589900 J655429:AN655436 JF655429:KJ655436 TB655429:UF655436 ACX655429:AEB655436 AMT655429:ANX655436 AWP655429:AXT655436 BGL655429:BHP655436 BQH655429:BRL655436 CAD655429:CBH655436 CJZ655429:CLD655436 CTV655429:CUZ655436 DDR655429:DEV655436 DNN655429:DOR655436 DXJ655429:DYN655436 EHF655429:EIJ655436 ERB655429:ESF655436 FAX655429:FCB655436 FKT655429:FLX655436 FUP655429:FVT655436 GEL655429:GFP655436 GOH655429:GPL655436 GYD655429:GZH655436 HHZ655429:HJD655436 HRV655429:HSZ655436 IBR655429:ICV655436 ILN655429:IMR655436 IVJ655429:IWN655436 JFF655429:JGJ655436 JPB655429:JQF655436 JYX655429:KAB655436 KIT655429:KJX655436 KSP655429:KTT655436 LCL655429:LDP655436 LMH655429:LNL655436 LWD655429:LXH655436 MFZ655429:MHD655436 MPV655429:MQZ655436 MZR655429:NAV655436 NJN655429:NKR655436 NTJ655429:NUN655436 ODF655429:OEJ655436 ONB655429:OOF655436 OWX655429:OYB655436 PGT655429:PHX655436 PQP655429:PRT655436 QAL655429:QBP655436 QKH655429:QLL655436 QUD655429:QVH655436 RDZ655429:RFD655436 RNV655429:ROZ655436 RXR655429:RYV655436 SHN655429:SIR655436 SRJ655429:SSN655436 TBF655429:TCJ655436 TLB655429:TMF655436 TUX655429:TWB655436 UET655429:UFX655436 UOP655429:UPT655436 UYL655429:UZP655436 VIH655429:VJL655436 VSD655429:VTH655436 WBZ655429:WDD655436 WLV655429:WMZ655436 WVR655429:WWV655436 J720965:AN720972 JF720965:KJ720972 TB720965:UF720972 ACX720965:AEB720972 AMT720965:ANX720972 AWP720965:AXT720972 BGL720965:BHP720972 BQH720965:BRL720972 CAD720965:CBH720972 CJZ720965:CLD720972 CTV720965:CUZ720972 DDR720965:DEV720972 DNN720965:DOR720972 DXJ720965:DYN720972 EHF720965:EIJ720972 ERB720965:ESF720972 FAX720965:FCB720972 FKT720965:FLX720972 FUP720965:FVT720972 GEL720965:GFP720972 GOH720965:GPL720972 GYD720965:GZH720972 HHZ720965:HJD720972 HRV720965:HSZ720972 IBR720965:ICV720972 ILN720965:IMR720972 IVJ720965:IWN720972 JFF720965:JGJ720972 JPB720965:JQF720972 JYX720965:KAB720972 KIT720965:KJX720972 KSP720965:KTT720972 LCL720965:LDP720972 LMH720965:LNL720972 LWD720965:LXH720972 MFZ720965:MHD720972 MPV720965:MQZ720972 MZR720965:NAV720972 NJN720965:NKR720972 NTJ720965:NUN720972 ODF720965:OEJ720972 ONB720965:OOF720972 OWX720965:OYB720972 PGT720965:PHX720972 PQP720965:PRT720972 QAL720965:QBP720972 QKH720965:QLL720972 QUD720965:QVH720972 RDZ720965:RFD720972 RNV720965:ROZ720972 RXR720965:RYV720972 SHN720965:SIR720972 SRJ720965:SSN720972 TBF720965:TCJ720972 TLB720965:TMF720972 TUX720965:TWB720972 UET720965:UFX720972 UOP720965:UPT720972 UYL720965:UZP720972 VIH720965:VJL720972 VSD720965:VTH720972 WBZ720965:WDD720972 WLV720965:WMZ720972 WVR720965:WWV720972 J786501:AN786508 JF786501:KJ786508 TB786501:UF786508 ACX786501:AEB786508 AMT786501:ANX786508 AWP786501:AXT786508 BGL786501:BHP786508 BQH786501:BRL786508 CAD786501:CBH786508 CJZ786501:CLD786508 CTV786501:CUZ786508 DDR786501:DEV786508 DNN786501:DOR786508 DXJ786501:DYN786508 EHF786501:EIJ786508 ERB786501:ESF786508 FAX786501:FCB786508 FKT786501:FLX786508 FUP786501:FVT786508 GEL786501:GFP786508 GOH786501:GPL786508 GYD786501:GZH786508 HHZ786501:HJD786508 HRV786501:HSZ786508 IBR786501:ICV786508 ILN786501:IMR786508 IVJ786501:IWN786508 JFF786501:JGJ786508 JPB786501:JQF786508 JYX786501:KAB786508 KIT786501:KJX786508 KSP786501:KTT786508 LCL786501:LDP786508 LMH786501:LNL786508 LWD786501:LXH786508 MFZ786501:MHD786508 MPV786501:MQZ786508 MZR786501:NAV786508 NJN786501:NKR786508 NTJ786501:NUN786508 ODF786501:OEJ786508 ONB786501:OOF786508 OWX786501:OYB786508 PGT786501:PHX786508 PQP786501:PRT786508 QAL786501:QBP786508 QKH786501:QLL786508 QUD786501:QVH786508 RDZ786501:RFD786508 RNV786501:ROZ786508 RXR786501:RYV786508 SHN786501:SIR786508 SRJ786501:SSN786508 TBF786501:TCJ786508 TLB786501:TMF786508 TUX786501:TWB786508 UET786501:UFX786508 UOP786501:UPT786508 UYL786501:UZP786508 VIH786501:VJL786508 VSD786501:VTH786508 WBZ786501:WDD786508 WLV786501:WMZ786508 WVR786501:WWV786508 J852037:AN852044 JF852037:KJ852044 TB852037:UF852044 ACX852037:AEB852044 AMT852037:ANX852044 AWP852037:AXT852044 BGL852037:BHP852044 BQH852037:BRL852044 CAD852037:CBH852044 CJZ852037:CLD852044 CTV852037:CUZ852044 DDR852037:DEV852044 DNN852037:DOR852044 DXJ852037:DYN852044 EHF852037:EIJ852044 ERB852037:ESF852044 FAX852037:FCB852044 FKT852037:FLX852044 FUP852037:FVT852044 GEL852037:GFP852044 GOH852037:GPL852044 GYD852037:GZH852044 HHZ852037:HJD852044 HRV852037:HSZ852044 IBR852037:ICV852044 ILN852037:IMR852044 IVJ852037:IWN852044 JFF852037:JGJ852044 JPB852037:JQF852044 JYX852037:KAB852044 KIT852037:KJX852044 KSP852037:KTT852044 LCL852037:LDP852044 LMH852037:LNL852044 LWD852037:LXH852044 MFZ852037:MHD852044 MPV852037:MQZ852044 MZR852037:NAV852044 NJN852037:NKR852044 NTJ852037:NUN852044 ODF852037:OEJ852044 ONB852037:OOF852044 OWX852037:OYB852044 PGT852037:PHX852044 PQP852037:PRT852044 QAL852037:QBP852044 QKH852037:QLL852044 QUD852037:QVH852044 RDZ852037:RFD852044 RNV852037:ROZ852044 RXR852037:RYV852044 SHN852037:SIR852044 SRJ852037:SSN852044 TBF852037:TCJ852044 TLB852037:TMF852044 TUX852037:TWB852044 UET852037:UFX852044 UOP852037:UPT852044 UYL852037:UZP852044 VIH852037:VJL852044 VSD852037:VTH852044 WBZ852037:WDD852044 WLV852037:WMZ852044 WVR852037:WWV852044 J917573:AN917580 JF917573:KJ917580 TB917573:UF917580 ACX917573:AEB917580 AMT917573:ANX917580 AWP917573:AXT917580 BGL917573:BHP917580 BQH917573:BRL917580 CAD917573:CBH917580 CJZ917573:CLD917580 CTV917573:CUZ917580 DDR917573:DEV917580 DNN917573:DOR917580 DXJ917573:DYN917580 EHF917573:EIJ917580 ERB917573:ESF917580 FAX917573:FCB917580 FKT917573:FLX917580 FUP917573:FVT917580 GEL917573:GFP917580 GOH917573:GPL917580 GYD917573:GZH917580 HHZ917573:HJD917580 HRV917573:HSZ917580 IBR917573:ICV917580 ILN917573:IMR917580 IVJ917573:IWN917580 JFF917573:JGJ917580 JPB917573:JQF917580 JYX917573:KAB917580 KIT917573:KJX917580 KSP917573:KTT917580 LCL917573:LDP917580 LMH917573:LNL917580 LWD917573:LXH917580 MFZ917573:MHD917580 MPV917573:MQZ917580 MZR917573:NAV917580 NJN917573:NKR917580 NTJ917573:NUN917580 ODF917573:OEJ917580 ONB917573:OOF917580 OWX917573:OYB917580 PGT917573:PHX917580 PQP917573:PRT917580 QAL917573:QBP917580 QKH917573:QLL917580 QUD917573:QVH917580 RDZ917573:RFD917580 RNV917573:ROZ917580 RXR917573:RYV917580 SHN917573:SIR917580 SRJ917573:SSN917580 TBF917573:TCJ917580 TLB917573:TMF917580 TUX917573:TWB917580 UET917573:UFX917580 UOP917573:UPT917580 UYL917573:UZP917580 VIH917573:VJL917580 VSD917573:VTH917580 WBZ917573:WDD917580 WLV917573:WMZ917580 WVR917573:WWV917580 J983109:AN983116 JF983109:KJ983116 TB983109:UF983116 ACX983109:AEB983116 AMT983109:ANX983116 AWP983109:AXT983116 BGL983109:BHP983116 BQH983109:BRL983116 CAD983109:CBH983116 CJZ983109:CLD983116 CTV983109:CUZ983116 DDR983109:DEV983116 DNN983109:DOR983116 DXJ983109:DYN983116 EHF983109:EIJ983116 ERB983109:ESF983116 FAX983109:FCB983116 FKT983109:FLX983116 FUP983109:FVT983116 GEL983109:GFP983116 GOH983109:GPL983116 GYD983109:GZH983116 HHZ983109:HJD983116 HRV983109:HSZ983116 IBR983109:ICV983116 ILN983109:IMR983116 IVJ983109:IWN983116 JFF983109:JGJ983116 JPB983109:JQF983116 JYX983109:KAB983116 KIT983109:KJX983116 KSP983109:KTT983116 LCL983109:LDP983116 LMH983109:LNL983116 LWD983109:LXH983116 MFZ983109:MHD983116 MPV983109:MQZ983116 MZR983109:NAV983116 NJN983109:NKR983116 NTJ983109:NUN983116 ODF983109:OEJ983116 ONB983109:OOF983116 OWX983109:OYB983116 PGT983109:PHX983116 PQP983109:PRT983116 QAL983109:QBP983116 QKH983109:QLL983116 QUD983109:QVH983116 RDZ983109:RFD983116 RNV983109:ROZ983116 RXR983109:RYV983116 SHN983109:SIR983116 SRJ983109:SSN983116 TBF983109:TCJ983116 TLB983109:TMF983116 TUX983109:TWB983116 UET983109:UFX983116 UOP983109:UPT983116 UYL983109:UZP983116 VIH983109:VJL983116 VSD983109:VTH983116 WBZ983109:WDD983116 WLV983109:WMZ983116 WVR983109:WWV983116" xr:uid="{9E29110A-8EBD-4C73-A4CB-E151F644F9D6}"/>
  </dataValidations>
  <pageMargins left="0.55118110236220474" right="0.19685039370078741" top="0.28000000000000003" bottom="0.19685039370078741" header="0.25" footer="0.22"/>
  <pageSetup paperSize="9" scale="9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24</xdr:col>
                    <xdr:colOff>66675</xdr:colOff>
                    <xdr:row>28</xdr:row>
                    <xdr:rowOff>9525</xdr:rowOff>
                  </from>
                  <to>
                    <xdr:col>32</xdr:col>
                    <xdr:colOff>28575</xdr:colOff>
                    <xdr:row>31</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34</xdr:col>
                    <xdr:colOff>19050</xdr:colOff>
                    <xdr:row>28</xdr:row>
                    <xdr:rowOff>9525</xdr:rowOff>
                  </from>
                  <to>
                    <xdr:col>41</xdr:col>
                    <xdr:colOff>28575</xdr:colOff>
                    <xdr:row>31</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43</xdr:col>
                    <xdr:colOff>38100</xdr:colOff>
                    <xdr:row>28</xdr:row>
                    <xdr:rowOff>9525</xdr:rowOff>
                  </from>
                  <to>
                    <xdr:col>53</xdr:col>
                    <xdr:colOff>47625</xdr:colOff>
                    <xdr:row>31</xdr:row>
                    <xdr:rowOff>47625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41</xdr:col>
                    <xdr:colOff>57150</xdr:colOff>
                    <xdr:row>26</xdr:row>
                    <xdr:rowOff>9525</xdr:rowOff>
                  </from>
                  <to>
                    <xdr:col>45</xdr:col>
                    <xdr:colOff>57150</xdr:colOff>
                    <xdr:row>26</xdr:row>
                    <xdr:rowOff>228600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41</xdr:col>
                    <xdr:colOff>57150</xdr:colOff>
                    <xdr:row>27</xdr:row>
                    <xdr:rowOff>0</xdr:rowOff>
                  </from>
                  <to>
                    <xdr:col>45</xdr:col>
                    <xdr:colOff>57150</xdr:colOff>
                    <xdr:row>27</xdr:row>
                    <xdr:rowOff>219075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71</xdr:col>
                    <xdr:colOff>57150</xdr:colOff>
                    <xdr:row>52</xdr:row>
                    <xdr:rowOff>47625</xdr:rowOff>
                  </from>
                  <to>
                    <xdr:col>75</xdr:col>
                    <xdr:colOff>57150</xdr:colOff>
                    <xdr:row>56</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79</xdr:col>
                    <xdr:colOff>47625</xdr:colOff>
                    <xdr:row>52</xdr:row>
                    <xdr:rowOff>47625</xdr:rowOff>
                  </from>
                  <to>
                    <xdr:col>83</xdr:col>
                    <xdr:colOff>47625</xdr:colOff>
                    <xdr:row>56</xdr:row>
                    <xdr:rowOff>28575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65</xdr:col>
                    <xdr:colOff>9525</xdr:colOff>
                    <xdr:row>76</xdr:row>
                    <xdr:rowOff>9525</xdr:rowOff>
                  </from>
                  <to>
                    <xdr:col>69</xdr:col>
                    <xdr:colOff>9525</xdr:colOff>
                    <xdr:row>79</xdr:row>
                    <xdr:rowOff>47625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38100</xdr:colOff>
                    <xdr:row>79</xdr:row>
                    <xdr:rowOff>19050</xdr:rowOff>
                  </from>
                  <to>
                    <xdr:col>28</xdr:col>
                    <xdr:colOff>38100</xdr:colOff>
                    <xdr:row>84</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9</xdr:col>
                    <xdr:colOff>57150</xdr:colOff>
                    <xdr:row>79</xdr:row>
                    <xdr:rowOff>28575</xdr:rowOff>
                  </from>
                  <to>
                    <xdr:col>11</xdr:col>
                    <xdr:colOff>57150</xdr:colOff>
                    <xdr:row>84</xdr:row>
                    <xdr:rowOff>28575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71</xdr:col>
                    <xdr:colOff>0</xdr:colOff>
                    <xdr:row>76</xdr:row>
                    <xdr:rowOff>0</xdr:rowOff>
                  </from>
                  <to>
                    <xdr:col>75</xdr:col>
                    <xdr:colOff>0</xdr:colOff>
                    <xdr:row>79</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78</xdr:col>
                    <xdr:colOff>28575</xdr:colOff>
                    <xdr:row>76</xdr:row>
                    <xdr:rowOff>9525</xdr:rowOff>
                  </from>
                  <to>
                    <xdr:col>82</xdr:col>
                    <xdr:colOff>28575</xdr:colOff>
                    <xdr:row>79</xdr:row>
                    <xdr:rowOff>47625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69</xdr:col>
                    <xdr:colOff>47625</xdr:colOff>
                    <xdr:row>80</xdr:row>
                    <xdr:rowOff>9525</xdr:rowOff>
                  </from>
                  <to>
                    <xdr:col>73</xdr:col>
                    <xdr:colOff>47625</xdr:colOff>
                    <xdr:row>83</xdr:row>
                    <xdr:rowOff>47625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58</xdr:col>
                    <xdr:colOff>0</xdr:colOff>
                    <xdr:row>80</xdr:row>
                    <xdr:rowOff>9525</xdr:rowOff>
                  </from>
                  <to>
                    <xdr:col>62</xdr:col>
                    <xdr:colOff>0</xdr:colOff>
                    <xdr:row>83</xdr:row>
                    <xdr:rowOff>47625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80</xdr:col>
                    <xdr:colOff>38100</xdr:colOff>
                    <xdr:row>80</xdr:row>
                    <xdr:rowOff>9525</xdr:rowOff>
                  </from>
                  <to>
                    <xdr:col>84</xdr:col>
                    <xdr:colOff>38100</xdr:colOff>
                    <xdr:row>83</xdr:row>
                    <xdr:rowOff>47625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28</xdr:col>
                    <xdr:colOff>0</xdr:colOff>
                    <xdr:row>84</xdr:row>
                    <xdr:rowOff>0</xdr:rowOff>
                  </from>
                  <to>
                    <xdr:col>32</xdr:col>
                    <xdr:colOff>0</xdr:colOff>
                    <xdr:row>88</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42</xdr:col>
                    <xdr:colOff>0</xdr:colOff>
                    <xdr:row>84</xdr:row>
                    <xdr:rowOff>0</xdr:rowOff>
                  </from>
                  <to>
                    <xdr:col>46</xdr:col>
                    <xdr:colOff>0</xdr:colOff>
                    <xdr:row>88</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imeMode="on" allowBlank="1" showInputMessage="1" showErrorMessage="1" xr:uid="{EF461FA1-65DA-4442-AC01-5FF48691BC28}">
          <xm:sqref>CA27 LW27 VS27 AFO27 APK27 AZG27 BJC27 BSY27 CCU27 CMQ27 CWM27 DGI27 DQE27 EAA27 EJW27 ETS27 FDO27 FNK27 FXG27 GHC27 GQY27 HAU27 HKQ27 HUM27 IEI27 IOE27 IYA27 JHW27 JRS27 KBO27 KLK27 KVG27 LFC27 LOY27 LYU27 MIQ27 MSM27 NCI27 NME27 NWA27 OFW27 OPS27 OZO27 PJK27 PTG27 QDC27 QMY27 QWU27 RGQ27 RQM27 SAI27 SKE27 SUA27 TDW27 TNS27 TXO27 UHK27 URG27 VBC27 VKY27 VUU27 WEQ27 WOM27 WYI27 CA65563 LW65563 VS65563 AFO65563 APK65563 AZG65563 BJC65563 BSY65563 CCU65563 CMQ65563 CWM65563 DGI65563 DQE65563 EAA65563 EJW65563 ETS65563 FDO65563 FNK65563 FXG65563 GHC65563 GQY65563 HAU65563 HKQ65563 HUM65563 IEI65563 IOE65563 IYA65563 JHW65563 JRS65563 KBO65563 KLK65563 KVG65563 LFC65563 LOY65563 LYU65563 MIQ65563 MSM65563 NCI65563 NME65563 NWA65563 OFW65563 OPS65563 OZO65563 PJK65563 PTG65563 QDC65563 QMY65563 QWU65563 RGQ65563 RQM65563 SAI65563 SKE65563 SUA65563 TDW65563 TNS65563 TXO65563 UHK65563 URG65563 VBC65563 VKY65563 VUU65563 WEQ65563 WOM65563 WYI65563 CA131099 LW131099 VS131099 AFO131099 APK131099 AZG131099 BJC131099 BSY131099 CCU131099 CMQ131099 CWM131099 DGI131099 DQE131099 EAA131099 EJW131099 ETS131099 FDO131099 FNK131099 FXG131099 GHC131099 GQY131099 HAU131099 HKQ131099 HUM131099 IEI131099 IOE131099 IYA131099 JHW131099 JRS131099 KBO131099 KLK131099 KVG131099 LFC131099 LOY131099 LYU131099 MIQ131099 MSM131099 NCI131099 NME131099 NWA131099 OFW131099 OPS131099 OZO131099 PJK131099 PTG131099 QDC131099 QMY131099 QWU131099 RGQ131099 RQM131099 SAI131099 SKE131099 SUA131099 TDW131099 TNS131099 TXO131099 UHK131099 URG131099 VBC131099 VKY131099 VUU131099 WEQ131099 WOM131099 WYI131099 CA196635 LW196635 VS196635 AFO196635 APK196635 AZG196635 BJC196635 BSY196635 CCU196635 CMQ196635 CWM196635 DGI196635 DQE196635 EAA196635 EJW196635 ETS196635 FDO196635 FNK196635 FXG196635 GHC196635 GQY196635 HAU196635 HKQ196635 HUM196635 IEI196635 IOE196635 IYA196635 JHW196635 JRS196635 KBO196635 KLK196635 KVG196635 LFC196635 LOY196635 LYU196635 MIQ196635 MSM196635 NCI196635 NME196635 NWA196635 OFW196635 OPS196635 OZO196635 PJK196635 PTG196635 QDC196635 QMY196635 QWU196635 RGQ196635 RQM196635 SAI196635 SKE196635 SUA196635 TDW196635 TNS196635 TXO196635 UHK196635 URG196635 VBC196635 VKY196635 VUU196635 WEQ196635 WOM196635 WYI196635 CA262171 LW262171 VS262171 AFO262171 APK262171 AZG262171 BJC262171 BSY262171 CCU262171 CMQ262171 CWM262171 DGI262171 DQE262171 EAA262171 EJW262171 ETS262171 FDO262171 FNK262171 FXG262171 GHC262171 GQY262171 HAU262171 HKQ262171 HUM262171 IEI262171 IOE262171 IYA262171 JHW262171 JRS262171 KBO262171 KLK262171 KVG262171 LFC262171 LOY262171 LYU262171 MIQ262171 MSM262171 NCI262171 NME262171 NWA262171 OFW262171 OPS262171 OZO262171 PJK262171 PTG262171 QDC262171 QMY262171 QWU262171 RGQ262171 RQM262171 SAI262171 SKE262171 SUA262171 TDW262171 TNS262171 TXO262171 UHK262171 URG262171 VBC262171 VKY262171 VUU262171 WEQ262171 WOM262171 WYI262171 CA327707 LW327707 VS327707 AFO327707 APK327707 AZG327707 BJC327707 BSY327707 CCU327707 CMQ327707 CWM327707 DGI327707 DQE327707 EAA327707 EJW327707 ETS327707 FDO327707 FNK327707 FXG327707 GHC327707 GQY327707 HAU327707 HKQ327707 HUM327707 IEI327707 IOE327707 IYA327707 JHW327707 JRS327707 KBO327707 KLK327707 KVG327707 LFC327707 LOY327707 LYU327707 MIQ327707 MSM327707 NCI327707 NME327707 NWA327707 OFW327707 OPS327707 OZO327707 PJK327707 PTG327707 QDC327707 QMY327707 QWU327707 RGQ327707 RQM327707 SAI327707 SKE327707 SUA327707 TDW327707 TNS327707 TXO327707 UHK327707 URG327707 VBC327707 VKY327707 VUU327707 WEQ327707 WOM327707 WYI327707 CA393243 LW393243 VS393243 AFO393243 APK393243 AZG393243 BJC393243 BSY393243 CCU393243 CMQ393243 CWM393243 DGI393243 DQE393243 EAA393243 EJW393243 ETS393243 FDO393243 FNK393243 FXG393243 GHC393243 GQY393243 HAU393243 HKQ393243 HUM393243 IEI393243 IOE393243 IYA393243 JHW393243 JRS393243 KBO393243 KLK393243 KVG393243 LFC393243 LOY393243 LYU393243 MIQ393243 MSM393243 NCI393243 NME393243 NWA393243 OFW393243 OPS393243 OZO393243 PJK393243 PTG393243 QDC393243 QMY393243 QWU393243 RGQ393243 RQM393243 SAI393243 SKE393243 SUA393243 TDW393243 TNS393243 TXO393243 UHK393243 URG393243 VBC393243 VKY393243 VUU393243 WEQ393243 WOM393243 WYI393243 CA458779 LW458779 VS458779 AFO458779 APK458779 AZG458779 BJC458779 BSY458779 CCU458779 CMQ458779 CWM458779 DGI458779 DQE458779 EAA458779 EJW458779 ETS458779 FDO458779 FNK458779 FXG458779 GHC458779 GQY458779 HAU458779 HKQ458779 HUM458779 IEI458779 IOE458779 IYA458779 JHW458779 JRS458779 KBO458779 KLK458779 KVG458779 LFC458779 LOY458779 LYU458779 MIQ458779 MSM458779 NCI458779 NME458779 NWA458779 OFW458779 OPS458779 OZO458779 PJK458779 PTG458779 QDC458779 QMY458779 QWU458779 RGQ458779 RQM458779 SAI458779 SKE458779 SUA458779 TDW458779 TNS458779 TXO458779 UHK458779 URG458779 VBC458779 VKY458779 VUU458779 WEQ458779 WOM458779 WYI458779 CA524315 LW524315 VS524315 AFO524315 APK524315 AZG524315 BJC524315 BSY524315 CCU524315 CMQ524315 CWM524315 DGI524315 DQE524315 EAA524315 EJW524315 ETS524315 FDO524315 FNK524315 FXG524315 GHC524315 GQY524315 HAU524315 HKQ524315 HUM524315 IEI524315 IOE524315 IYA524315 JHW524315 JRS524315 KBO524315 KLK524315 KVG524315 LFC524315 LOY524315 LYU524315 MIQ524315 MSM524315 NCI524315 NME524315 NWA524315 OFW524315 OPS524315 OZO524315 PJK524315 PTG524315 QDC524315 QMY524315 QWU524315 RGQ524315 RQM524315 SAI524315 SKE524315 SUA524315 TDW524315 TNS524315 TXO524315 UHK524315 URG524315 VBC524315 VKY524315 VUU524315 WEQ524315 WOM524315 WYI524315 CA589851 LW589851 VS589851 AFO589851 APK589851 AZG589851 BJC589851 BSY589851 CCU589851 CMQ589851 CWM589851 DGI589851 DQE589851 EAA589851 EJW589851 ETS589851 FDO589851 FNK589851 FXG589851 GHC589851 GQY589851 HAU589851 HKQ589851 HUM589851 IEI589851 IOE589851 IYA589851 JHW589851 JRS589851 KBO589851 KLK589851 KVG589851 LFC589851 LOY589851 LYU589851 MIQ589851 MSM589851 NCI589851 NME589851 NWA589851 OFW589851 OPS589851 OZO589851 PJK589851 PTG589851 QDC589851 QMY589851 QWU589851 RGQ589851 RQM589851 SAI589851 SKE589851 SUA589851 TDW589851 TNS589851 TXO589851 UHK589851 URG589851 VBC589851 VKY589851 VUU589851 WEQ589851 WOM589851 WYI589851 CA655387 LW655387 VS655387 AFO655387 APK655387 AZG655387 BJC655387 BSY655387 CCU655387 CMQ655387 CWM655387 DGI655387 DQE655387 EAA655387 EJW655387 ETS655387 FDO655387 FNK655387 FXG655387 GHC655387 GQY655387 HAU655387 HKQ655387 HUM655387 IEI655387 IOE655387 IYA655387 JHW655387 JRS655387 KBO655387 KLK655387 KVG655387 LFC655387 LOY655387 LYU655387 MIQ655387 MSM655387 NCI655387 NME655387 NWA655387 OFW655387 OPS655387 OZO655387 PJK655387 PTG655387 QDC655387 QMY655387 QWU655387 RGQ655387 RQM655387 SAI655387 SKE655387 SUA655387 TDW655387 TNS655387 TXO655387 UHK655387 URG655387 VBC655387 VKY655387 VUU655387 WEQ655387 WOM655387 WYI655387 CA720923 LW720923 VS720923 AFO720923 APK720923 AZG720923 BJC720923 BSY720923 CCU720923 CMQ720923 CWM720923 DGI720923 DQE720923 EAA720923 EJW720923 ETS720923 FDO720923 FNK720923 FXG720923 GHC720923 GQY720923 HAU720923 HKQ720923 HUM720923 IEI720923 IOE720923 IYA720923 JHW720923 JRS720923 KBO720923 KLK720923 KVG720923 LFC720923 LOY720923 LYU720923 MIQ720923 MSM720923 NCI720923 NME720923 NWA720923 OFW720923 OPS720923 OZO720923 PJK720923 PTG720923 QDC720923 QMY720923 QWU720923 RGQ720923 RQM720923 SAI720923 SKE720923 SUA720923 TDW720923 TNS720923 TXO720923 UHK720923 URG720923 VBC720923 VKY720923 VUU720923 WEQ720923 WOM720923 WYI720923 CA786459 LW786459 VS786459 AFO786459 APK786459 AZG786459 BJC786459 BSY786459 CCU786459 CMQ786459 CWM786459 DGI786459 DQE786459 EAA786459 EJW786459 ETS786459 FDO786459 FNK786459 FXG786459 GHC786459 GQY786459 HAU786459 HKQ786459 HUM786459 IEI786459 IOE786459 IYA786459 JHW786459 JRS786459 KBO786459 KLK786459 KVG786459 LFC786459 LOY786459 LYU786459 MIQ786459 MSM786459 NCI786459 NME786459 NWA786459 OFW786459 OPS786459 OZO786459 PJK786459 PTG786459 QDC786459 QMY786459 QWU786459 RGQ786459 RQM786459 SAI786459 SKE786459 SUA786459 TDW786459 TNS786459 TXO786459 UHK786459 URG786459 VBC786459 VKY786459 VUU786459 WEQ786459 WOM786459 WYI786459 CA851995 LW851995 VS851995 AFO851995 APK851995 AZG851995 BJC851995 BSY851995 CCU851995 CMQ851995 CWM851995 DGI851995 DQE851995 EAA851995 EJW851995 ETS851995 FDO851995 FNK851995 FXG851995 GHC851995 GQY851995 HAU851995 HKQ851995 HUM851995 IEI851995 IOE851995 IYA851995 JHW851995 JRS851995 KBO851995 KLK851995 KVG851995 LFC851995 LOY851995 LYU851995 MIQ851995 MSM851995 NCI851995 NME851995 NWA851995 OFW851995 OPS851995 OZO851995 PJK851995 PTG851995 QDC851995 QMY851995 QWU851995 RGQ851995 RQM851995 SAI851995 SKE851995 SUA851995 TDW851995 TNS851995 TXO851995 UHK851995 URG851995 VBC851995 VKY851995 VUU851995 WEQ851995 WOM851995 WYI851995 CA917531 LW917531 VS917531 AFO917531 APK917531 AZG917531 BJC917531 BSY917531 CCU917531 CMQ917531 CWM917531 DGI917531 DQE917531 EAA917531 EJW917531 ETS917531 FDO917531 FNK917531 FXG917531 GHC917531 GQY917531 HAU917531 HKQ917531 HUM917531 IEI917531 IOE917531 IYA917531 JHW917531 JRS917531 KBO917531 KLK917531 KVG917531 LFC917531 LOY917531 LYU917531 MIQ917531 MSM917531 NCI917531 NME917531 NWA917531 OFW917531 OPS917531 OZO917531 PJK917531 PTG917531 QDC917531 QMY917531 QWU917531 RGQ917531 RQM917531 SAI917531 SKE917531 SUA917531 TDW917531 TNS917531 TXO917531 UHK917531 URG917531 VBC917531 VKY917531 VUU917531 WEQ917531 WOM917531 WYI917531 CA983067 LW983067 VS983067 AFO983067 APK983067 AZG983067 BJC983067 BSY983067 CCU983067 CMQ983067 CWM983067 DGI983067 DQE983067 EAA983067 EJW983067 ETS983067 FDO983067 FNK983067 FXG983067 GHC983067 GQY983067 HAU983067 HKQ983067 HUM983067 IEI983067 IOE983067 IYA983067 JHW983067 JRS983067 KBO983067 KLK983067 KVG983067 LFC983067 LOY983067 LYU983067 MIQ983067 MSM983067 NCI983067 NME983067 NWA983067 OFW983067 OPS983067 OZO983067 PJK983067 PTG983067 QDC983067 QMY983067 QWU983067 RGQ983067 RQM983067 SAI983067 SKE983067 SUA983067 TDW983067 TNS983067 TXO983067 UHK983067 URG983067 VBC983067 VKY983067 VUU983067 WEQ983067 WOM983067 WYI983067 AO29:CL32 KK29:MH32 UG29:WD32 AEC29:AFZ32 ANY29:APV32 AXU29:AZR32 BHQ29:BJN32 BRM29:BTJ32 CBI29:CDF32 CLE29:CNB32 CVA29:CWX32 DEW29:DGT32 DOS29:DQP32 DYO29:EAL32 EIK29:EKH32 ESG29:EUD32 FCC29:FDZ32 FLY29:FNV32 FVU29:FXR32 GFQ29:GHN32 GPM29:GRJ32 GZI29:HBF32 HJE29:HLB32 HTA29:HUX32 ICW29:IET32 IMS29:IOP32 IWO29:IYL32 JGK29:JIH32 JQG29:JSD32 KAC29:KBZ32 KJY29:KLV32 KTU29:KVR32 LDQ29:LFN32 LNM29:LPJ32 LXI29:LZF32 MHE29:MJB32 MRA29:MSX32 NAW29:NCT32 NKS29:NMP32 NUO29:NWL32 OEK29:OGH32 OOG29:OQD32 OYC29:OZZ32 PHY29:PJV32 PRU29:PTR32 QBQ29:QDN32 QLM29:QNJ32 QVI29:QXF32 RFE29:RHB32 RPA29:RQX32 RYW29:SAT32 SIS29:SKP32 SSO29:SUL32 TCK29:TEH32 TMG29:TOD32 TWC29:TXZ32 UFY29:UHV32 UPU29:URR32 UZQ29:VBN32 VJM29:VLJ32 VTI29:VVF32 WDE29:WFB32 WNA29:WOX32 WWW29:WYT32 AO65565:CL65568 KK65565:MH65568 UG65565:WD65568 AEC65565:AFZ65568 ANY65565:APV65568 AXU65565:AZR65568 BHQ65565:BJN65568 BRM65565:BTJ65568 CBI65565:CDF65568 CLE65565:CNB65568 CVA65565:CWX65568 DEW65565:DGT65568 DOS65565:DQP65568 DYO65565:EAL65568 EIK65565:EKH65568 ESG65565:EUD65568 FCC65565:FDZ65568 FLY65565:FNV65568 FVU65565:FXR65568 GFQ65565:GHN65568 GPM65565:GRJ65568 GZI65565:HBF65568 HJE65565:HLB65568 HTA65565:HUX65568 ICW65565:IET65568 IMS65565:IOP65568 IWO65565:IYL65568 JGK65565:JIH65568 JQG65565:JSD65568 KAC65565:KBZ65568 KJY65565:KLV65568 KTU65565:KVR65568 LDQ65565:LFN65568 LNM65565:LPJ65568 LXI65565:LZF65568 MHE65565:MJB65568 MRA65565:MSX65568 NAW65565:NCT65568 NKS65565:NMP65568 NUO65565:NWL65568 OEK65565:OGH65568 OOG65565:OQD65568 OYC65565:OZZ65568 PHY65565:PJV65568 PRU65565:PTR65568 QBQ65565:QDN65568 QLM65565:QNJ65568 QVI65565:QXF65568 RFE65565:RHB65568 RPA65565:RQX65568 RYW65565:SAT65568 SIS65565:SKP65568 SSO65565:SUL65568 TCK65565:TEH65568 TMG65565:TOD65568 TWC65565:TXZ65568 UFY65565:UHV65568 UPU65565:URR65568 UZQ65565:VBN65568 VJM65565:VLJ65568 VTI65565:VVF65568 WDE65565:WFB65568 WNA65565:WOX65568 WWW65565:WYT65568 AO131101:CL131104 KK131101:MH131104 UG131101:WD131104 AEC131101:AFZ131104 ANY131101:APV131104 AXU131101:AZR131104 BHQ131101:BJN131104 BRM131101:BTJ131104 CBI131101:CDF131104 CLE131101:CNB131104 CVA131101:CWX131104 DEW131101:DGT131104 DOS131101:DQP131104 DYO131101:EAL131104 EIK131101:EKH131104 ESG131101:EUD131104 FCC131101:FDZ131104 FLY131101:FNV131104 FVU131101:FXR131104 GFQ131101:GHN131104 GPM131101:GRJ131104 GZI131101:HBF131104 HJE131101:HLB131104 HTA131101:HUX131104 ICW131101:IET131104 IMS131101:IOP131104 IWO131101:IYL131104 JGK131101:JIH131104 JQG131101:JSD131104 KAC131101:KBZ131104 KJY131101:KLV131104 KTU131101:KVR131104 LDQ131101:LFN131104 LNM131101:LPJ131104 LXI131101:LZF131104 MHE131101:MJB131104 MRA131101:MSX131104 NAW131101:NCT131104 NKS131101:NMP131104 NUO131101:NWL131104 OEK131101:OGH131104 OOG131101:OQD131104 OYC131101:OZZ131104 PHY131101:PJV131104 PRU131101:PTR131104 QBQ131101:QDN131104 QLM131101:QNJ131104 QVI131101:QXF131104 RFE131101:RHB131104 RPA131101:RQX131104 RYW131101:SAT131104 SIS131101:SKP131104 SSO131101:SUL131104 TCK131101:TEH131104 TMG131101:TOD131104 TWC131101:TXZ131104 UFY131101:UHV131104 UPU131101:URR131104 UZQ131101:VBN131104 VJM131101:VLJ131104 VTI131101:VVF131104 WDE131101:WFB131104 WNA131101:WOX131104 WWW131101:WYT131104 AO196637:CL196640 KK196637:MH196640 UG196637:WD196640 AEC196637:AFZ196640 ANY196637:APV196640 AXU196637:AZR196640 BHQ196637:BJN196640 BRM196637:BTJ196640 CBI196637:CDF196640 CLE196637:CNB196640 CVA196637:CWX196640 DEW196637:DGT196640 DOS196637:DQP196640 DYO196637:EAL196640 EIK196637:EKH196640 ESG196637:EUD196640 FCC196637:FDZ196640 FLY196637:FNV196640 FVU196637:FXR196640 GFQ196637:GHN196640 GPM196637:GRJ196640 GZI196637:HBF196640 HJE196637:HLB196640 HTA196637:HUX196640 ICW196637:IET196640 IMS196637:IOP196640 IWO196637:IYL196640 JGK196637:JIH196640 JQG196637:JSD196640 KAC196637:KBZ196640 KJY196637:KLV196640 KTU196637:KVR196640 LDQ196637:LFN196640 LNM196637:LPJ196640 LXI196637:LZF196640 MHE196637:MJB196640 MRA196637:MSX196640 NAW196637:NCT196640 NKS196637:NMP196640 NUO196637:NWL196640 OEK196637:OGH196640 OOG196637:OQD196640 OYC196637:OZZ196640 PHY196637:PJV196640 PRU196637:PTR196640 QBQ196637:QDN196640 QLM196637:QNJ196640 QVI196637:QXF196640 RFE196637:RHB196640 RPA196637:RQX196640 RYW196637:SAT196640 SIS196637:SKP196640 SSO196637:SUL196640 TCK196637:TEH196640 TMG196637:TOD196640 TWC196637:TXZ196640 UFY196637:UHV196640 UPU196637:URR196640 UZQ196637:VBN196640 VJM196637:VLJ196640 VTI196637:VVF196640 WDE196637:WFB196640 WNA196637:WOX196640 WWW196637:WYT196640 AO262173:CL262176 KK262173:MH262176 UG262173:WD262176 AEC262173:AFZ262176 ANY262173:APV262176 AXU262173:AZR262176 BHQ262173:BJN262176 BRM262173:BTJ262176 CBI262173:CDF262176 CLE262173:CNB262176 CVA262173:CWX262176 DEW262173:DGT262176 DOS262173:DQP262176 DYO262173:EAL262176 EIK262173:EKH262176 ESG262173:EUD262176 FCC262173:FDZ262176 FLY262173:FNV262176 FVU262173:FXR262176 GFQ262173:GHN262176 GPM262173:GRJ262176 GZI262173:HBF262176 HJE262173:HLB262176 HTA262173:HUX262176 ICW262173:IET262176 IMS262173:IOP262176 IWO262173:IYL262176 JGK262173:JIH262176 JQG262173:JSD262176 KAC262173:KBZ262176 KJY262173:KLV262176 KTU262173:KVR262176 LDQ262173:LFN262176 LNM262173:LPJ262176 LXI262173:LZF262176 MHE262173:MJB262176 MRA262173:MSX262176 NAW262173:NCT262176 NKS262173:NMP262176 NUO262173:NWL262176 OEK262173:OGH262176 OOG262173:OQD262176 OYC262173:OZZ262176 PHY262173:PJV262176 PRU262173:PTR262176 QBQ262173:QDN262176 QLM262173:QNJ262176 QVI262173:QXF262176 RFE262173:RHB262176 RPA262173:RQX262176 RYW262173:SAT262176 SIS262173:SKP262176 SSO262173:SUL262176 TCK262173:TEH262176 TMG262173:TOD262176 TWC262173:TXZ262176 UFY262173:UHV262176 UPU262173:URR262176 UZQ262173:VBN262176 VJM262173:VLJ262176 VTI262173:VVF262176 WDE262173:WFB262176 WNA262173:WOX262176 WWW262173:WYT262176 AO327709:CL327712 KK327709:MH327712 UG327709:WD327712 AEC327709:AFZ327712 ANY327709:APV327712 AXU327709:AZR327712 BHQ327709:BJN327712 BRM327709:BTJ327712 CBI327709:CDF327712 CLE327709:CNB327712 CVA327709:CWX327712 DEW327709:DGT327712 DOS327709:DQP327712 DYO327709:EAL327712 EIK327709:EKH327712 ESG327709:EUD327712 FCC327709:FDZ327712 FLY327709:FNV327712 FVU327709:FXR327712 GFQ327709:GHN327712 GPM327709:GRJ327712 GZI327709:HBF327712 HJE327709:HLB327712 HTA327709:HUX327712 ICW327709:IET327712 IMS327709:IOP327712 IWO327709:IYL327712 JGK327709:JIH327712 JQG327709:JSD327712 KAC327709:KBZ327712 KJY327709:KLV327712 KTU327709:KVR327712 LDQ327709:LFN327712 LNM327709:LPJ327712 LXI327709:LZF327712 MHE327709:MJB327712 MRA327709:MSX327712 NAW327709:NCT327712 NKS327709:NMP327712 NUO327709:NWL327712 OEK327709:OGH327712 OOG327709:OQD327712 OYC327709:OZZ327712 PHY327709:PJV327712 PRU327709:PTR327712 QBQ327709:QDN327712 QLM327709:QNJ327712 QVI327709:QXF327712 RFE327709:RHB327712 RPA327709:RQX327712 RYW327709:SAT327712 SIS327709:SKP327712 SSO327709:SUL327712 TCK327709:TEH327712 TMG327709:TOD327712 TWC327709:TXZ327712 UFY327709:UHV327712 UPU327709:URR327712 UZQ327709:VBN327712 VJM327709:VLJ327712 VTI327709:VVF327712 WDE327709:WFB327712 WNA327709:WOX327712 WWW327709:WYT327712 AO393245:CL393248 KK393245:MH393248 UG393245:WD393248 AEC393245:AFZ393248 ANY393245:APV393248 AXU393245:AZR393248 BHQ393245:BJN393248 BRM393245:BTJ393248 CBI393245:CDF393248 CLE393245:CNB393248 CVA393245:CWX393248 DEW393245:DGT393248 DOS393245:DQP393248 DYO393245:EAL393248 EIK393245:EKH393248 ESG393245:EUD393248 FCC393245:FDZ393248 FLY393245:FNV393248 FVU393245:FXR393248 GFQ393245:GHN393248 GPM393245:GRJ393248 GZI393245:HBF393248 HJE393245:HLB393248 HTA393245:HUX393248 ICW393245:IET393248 IMS393245:IOP393248 IWO393245:IYL393248 JGK393245:JIH393248 JQG393245:JSD393248 KAC393245:KBZ393248 KJY393245:KLV393248 KTU393245:KVR393248 LDQ393245:LFN393248 LNM393245:LPJ393248 LXI393245:LZF393248 MHE393245:MJB393248 MRA393245:MSX393248 NAW393245:NCT393248 NKS393245:NMP393248 NUO393245:NWL393248 OEK393245:OGH393248 OOG393245:OQD393248 OYC393245:OZZ393248 PHY393245:PJV393248 PRU393245:PTR393248 QBQ393245:QDN393248 QLM393245:QNJ393248 QVI393245:QXF393248 RFE393245:RHB393248 RPA393245:RQX393248 RYW393245:SAT393248 SIS393245:SKP393248 SSO393245:SUL393248 TCK393245:TEH393248 TMG393245:TOD393248 TWC393245:TXZ393248 UFY393245:UHV393248 UPU393245:URR393248 UZQ393245:VBN393248 VJM393245:VLJ393248 VTI393245:VVF393248 WDE393245:WFB393248 WNA393245:WOX393248 WWW393245:WYT393248 AO458781:CL458784 KK458781:MH458784 UG458781:WD458784 AEC458781:AFZ458784 ANY458781:APV458784 AXU458781:AZR458784 BHQ458781:BJN458784 BRM458781:BTJ458784 CBI458781:CDF458784 CLE458781:CNB458784 CVA458781:CWX458784 DEW458781:DGT458784 DOS458781:DQP458784 DYO458781:EAL458784 EIK458781:EKH458784 ESG458781:EUD458784 FCC458781:FDZ458784 FLY458781:FNV458784 FVU458781:FXR458784 GFQ458781:GHN458784 GPM458781:GRJ458784 GZI458781:HBF458784 HJE458781:HLB458784 HTA458781:HUX458784 ICW458781:IET458784 IMS458781:IOP458784 IWO458781:IYL458784 JGK458781:JIH458784 JQG458781:JSD458784 KAC458781:KBZ458784 KJY458781:KLV458784 KTU458781:KVR458784 LDQ458781:LFN458784 LNM458781:LPJ458784 LXI458781:LZF458784 MHE458781:MJB458784 MRA458781:MSX458784 NAW458781:NCT458784 NKS458781:NMP458784 NUO458781:NWL458784 OEK458781:OGH458784 OOG458781:OQD458784 OYC458781:OZZ458784 PHY458781:PJV458784 PRU458781:PTR458784 QBQ458781:QDN458784 QLM458781:QNJ458784 QVI458781:QXF458784 RFE458781:RHB458784 RPA458781:RQX458784 RYW458781:SAT458784 SIS458781:SKP458784 SSO458781:SUL458784 TCK458781:TEH458784 TMG458781:TOD458784 TWC458781:TXZ458784 UFY458781:UHV458784 UPU458781:URR458784 UZQ458781:VBN458784 VJM458781:VLJ458784 VTI458781:VVF458784 WDE458781:WFB458784 WNA458781:WOX458784 WWW458781:WYT458784 AO524317:CL524320 KK524317:MH524320 UG524317:WD524320 AEC524317:AFZ524320 ANY524317:APV524320 AXU524317:AZR524320 BHQ524317:BJN524320 BRM524317:BTJ524320 CBI524317:CDF524320 CLE524317:CNB524320 CVA524317:CWX524320 DEW524317:DGT524320 DOS524317:DQP524320 DYO524317:EAL524320 EIK524317:EKH524320 ESG524317:EUD524320 FCC524317:FDZ524320 FLY524317:FNV524320 FVU524317:FXR524320 GFQ524317:GHN524320 GPM524317:GRJ524320 GZI524317:HBF524320 HJE524317:HLB524320 HTA524317:HUX524320 ICW524317:IET524320 IMS524317:IOP524320 IWO524317:IYL524320 JGK524317:JIH524320 JQG524317:JSD524320 KAC524317:KBZ524320 KJY524317:KLV524320 KTU524317:KVR524320 LDQ524317:LFN524320 LNM524317:LPJ524320 LXI524317:LZF524320 MHE524317:MJB524320 MRA524317:MSX524320 NAW524317:NCT524320 NKS524317:NMP524320 NUO524317:NWL524320 OEK524317:OGH524320 OOG524317:OQD524320 OYC524317:OZZ524320 PHY524317:PJV524320 PRU524317:PTR524320 QBQ524317:QDN524320 QLM524317:QNJ524320 QVI524317:QXF524320 RFE524317:RHB524320 RPA524317:RQX524320 RYW524317:SAT524320 SIS524317:SKP524320 SSO524317:SUL524320 TCK524317:TEH524320 TMG524317:TOD524320 TWC524317:TXZ524320 UFY524317:UHV524320 UPU524317:URR524320 UZQ524317:VBN524320 VJM524317:VLJ524320 VTI524317:VVF524320 WDE524317:WFB524320 WNA524317:WOX524320 WWW524317:WYT524320 AO589853:CL589856 KK589853:MH589856 UG589853:WD589856 AEC589853:AFZ589856 ANY589853:APV589856 AXU589853:AZR589856 BHQ589853:BJN589856 BRM589853:BTJ589856 CBI589853:CDF589856 CLE589853:CNB589856 CVA589853:CWX589856 DEW589853:DGT589856 DOS589853:DQP589856 DYO589853:EAL589856 EIK589853:EKH589856 ESG589853:EUD589856 FCC589853:FDZ589856 FLY589853:FNV589856 FVU589853:FXR589856 GFQ589853:GHN589856 GPM589853:GRJ589856 GZI589853:HBF589856 HJE589853:HLB589856 HTA589853:HUX589856 ICW589853:IET589856 IMS589853:IOP589856 IWO589853:IYL589856 JGK589853:JIH589856 JQG589853:JSD589856 KAC589853:KBZ589856 KJY589853:KLV589856 KTU589853:KVR589856 LDQ589853:LFN589856 LNM589853:LPJ589856 LXI589853:LZF589856 MHE589853:MJB589856 MRA589853:MSX589856 NAW589853:NCT589856 NKS589853:NMP589856 NUO589853:NWL589856 OEK589853:OGH589856 OOG589853:OQD589856 OYC589853:OZZ589856 PHY589853:PJV589856 PRU589853:PTR589856 QBQ589853:QDN589856 QLM589853:QNJ589856 QVI589853:QXF589856 RFE589853:RHB589856 RPA589853:RQX589856 RYW589853:SAT589856 SIS589853:SKP589856 SSO589853:SUL589856 TCK589853:TEH589856 TMG589853:TOD589856 TWC589853:TXZ589856 UFY589853:UHV589856 UPU589853:URR589856 UZQ589853:VBN589856 VJM589853:VLJ589856 VTI589853:VVF589856 WDE589853:WFB589856 WNA589853:WOX589856 WWW589853:WYT589856 AO655389:CL655392 KK655389:MH655392 UG655389:WD655392 AEC655389:AFZ655392 ANY655389:APV655392 AXU655389:AZR655392 BHQ655389:BJN655392 BRM655389:BTJ655392 CBI655389:CDF655392 CLE655389:CNB655392 CVA655389:CWX655392 DEW655389:DGT655392 DOS655389:DQP655392 DYO655389:EAL655392 EIK655389:EKH655392 ESG655389:EUD655392 FCC655389:FDZ655392 FLY655389:FNV655392 FVU655389:FXR655392 GFQ655389:GHN655392 GPM655389:GRJ655392 GZI655389:HBF655392 HJE655389:HLB655392 HTA655389:HUX655392 ICW655389:IET655392 IMS655389:IOP655392 IWO655389:IYL655392 JGK655389:JIH655392 JQG655389:JSD655392 KAC655389:KBZ655392 KJY655389:KLV655392 KTU655389:KVR655392 LDQ655389:LFN655392 LNM655389:LPJ655392 LXI655389:LZF655392 MHE655389:MJB655392 MRA655389:MSX655392 NAW655389:NCT655392 NKS655389:NMP655392 NUO655389:NWL655392 OEK655389:OGH655392 OOG655389:OQD655392 OYC655389:OZZ655392 PHY655389:PJV655392 PRU655389:PTR655392 QBQ655389:QDN655392 QLM655389:QNJ655392 QVI655389:QXF655392 RFE655389:RHB655392 RPA655389:RQX655392 RYW655389:SAT655392 SIS655389:SKP655392 SSO655389:SUL655392 TCK655389:TEH655392 TMG655389:TOD655392 TWC655389:TXZ655392 UFY655389:UHV655392 UPU655389:URR655392 UZQ655389:VBN655392 VJM655389:VLJ655392 VTI655389:VVF655392 WDE655389:WFB655392 WNA655389:WOX655392 WWW655389:WYT655392 AO720925:CL720928 KK720925:MH720928 UG720925:WD720928 AEC720925:AFZ720928 ANY720925:APV720928 AXU720925:AZR720928 BHQ720925:BJN720928 BRM720925:BTJ720928 CBI720925:CDF720928 CLE720925:CNB720928 CVA720925:CWX720928 DEW720925:DGT720928 DOS720925:DQP720928 DYO720925:EAL720928 EIK720925:EKH720928 ESG720925:EUD720928 FCC720925:FDZ720928 FLY720925:FNV720928 FVU720925:FXR720928 GFQ720925:GHN720928 GPM720925:GRJ720928 GZI720925:HBF720928 HJE720925:HLB720928 HTA720925:HUX720928 ICW720925:IET720928 IMS720925:IOP720928 IWO720925:IYL720928 JGK720925:JIH720928 JQG720925:JSD720928 KAC720925:KBZ720928 KJY720925:KLV720928 KTU720925:KVR720928 LDQ720925:LFN720928 LNM720925:LPJ720928 LXI720925:LZF720928 MHE720925:MJB720928 MRA720925:MSX720928 NAW720925:NCT720928 NKS720925:NMP720928 NUO720925:NWL720928 OEK720925:OGH720928 OOG720925:OQD720928 OYC720925:OZZ720928 PHY720925:PJV720928 PRU720925:PTR720928 QBQ720925:QDN720928 QLM720925:QNJ720928 QVI720925:QXF720928 RFE720925:RHB720928 RPA720925:RQX720928 RYW720925:SAT720928 SIS720925:SKP720928 SSO720925:SUL720928 TCK720925:TEH720928 TMG720925:TOD720928 TWC720925:TXZ720928 UFY720925:UHV720928 UPU720925:URR720928 UZQ720925:VBN720928 VJM720925:VLJ720928 VTI720925:VVF720928 WDE720925:WFB720928 WNA720925:WOX720928 WWW720925:WYT720928 AO786461:CL786464 KK786461:MH786464 UG786461:WD786464 AEC786461:AFZ786464 ANY786461:APV786464 AXU786461:AZR786464 BHQ786461:BJN786464 BRM786461:BTJ786464 CBI786461:CDF786464 CLE786461:CNB786464 CVA786461:CWX786464 DEW786461:DGT786464 DOS786461:DQP786464 DYO786461:EAL786464 EIK786461:EKH786464 ESG786461:EUD786464 FCC786461:FDZ786464 FLY786461:FNV786464 FVU786461:FXR786464 GFQ786461:GHN786464 GPM786461:GRJ786464 GZI786461:HBF786464 HJE786461:HLB786464 HTA786461:HUX786464 ICW786461:IET786464 IMS786461:IOP786464 IWO786461:IYL786464 JGK786461:JIH786464 JQG786461:JSD786464 KAC786461:KBZ786464 KJY786461:KLV786464 KTU786461:KVR786464 LDQ786461:LFN786464 LNM786461:LPJ786464 LXI786461:LZF786464 MHE786461:MJB786464 MRA786461:MSX786464 NAW786461:NCT786464 NKS786461:NMP786464 NUO786461:NWL786464 OEK786461:OGH786464 OOG786461:OQD786464 OYC786461:OZZ786464 PHY786461:PJV786464 PRU786461:PTR786464 QBQ786461:QDN786464 QLM786461:QNJ786464 QVI786461:QXF786464 RFE786461:RHB786464 RPA786461:RQX786464 RYW786461:SAT786464 SIS786461:SKP786464 SSO786461:SUL786464 TCK786461:TEH786464 TMG786461:TOD786464 TWC786461:TXZ786464 UFY786461:UHV786464 UPU786461:URR786464 UZQ786461:VBN786464 VJM786461:VLJ786464 VTI786461:VVF786464 WDE786461:WFB786464 WNA786461:WOX786464 WWW786461:WYT786464 AO851997:CL852000 KK851997:MH852000 UG851997:WD852000 AEC851997:AFZ852000 ANY851997:APV852000 AXU851997:AZR852000 BHQ851997:BJN852000 BRM851997:BTJ852000 CBI851997:CDF852000 CLE851997:CNB852000 CVA851997:CWX852000 DEW851997:DGT852000 DOS851997:DQP852000 DYO851997:EAL852000 EIK851997:EKH852000 ESG851997:EUD852000 FCC851997:FDZ852000 FLY851997:FNV852000 FVU851997:FXR852000 GFQ851997:GHN852000 GPM851997:GRJ852000 GZI851997:HBF852000 HJE851997:HLB852000 HTA851997:HUX852000 ICW851997:IET852000 IMS851997:IOP852000 IWO851997:IYL852000 JGK851997:JIH852000 JQG851997:JSD852000 KAC851997:KBZ852000 KJY851997:KLV852000 KTU851997:KVR852000 LDQ851997:LFN852000 LNM851997:LPJ852000 LXI851997:LZF852000 MHE851997:MJB852000 MRA851997:MSX852000 NAW851997:NCT852000 NKS851997:NMP852000 NUO851997:NWL852000 OEK851997:OGH852000 OOG851997:OQD852000 OYC851997:OZZ852000 PHY851997:PJV852000 PRU851997:PTR852000 QBQ851997:QDN852000 QLM851997:QNJ852000 QVI851997:QXF852000 RFE851997:RHB852000 RPA851997:RQX852000 RYW851997:SAT852000 SIS851997:SKP852000 SSO851997:SUL852000 TCK851997:TEH852000 TMG851997:TOD852000 TWC851997:TXZ852000 UFY851997:UHV852000 UPU851997:URR852000 UZQ851997:VBN852000 VJM851997:VLJ852000 VTI851997:VVF852000 WDE851997:WFB852000 WNA851997:WOX852000 WWW851997:WYT852000 AO917533:CL917536 KK917533:MH917536 UG917533:WD917536 AEC917533:AFZ917536 ANY917533:APV917536 AXU917533:AZR917536 BHQ917533:BJN917536 BRM917533:BTJ917536 CBI917533:CDF917536 CLE917533:CNB917536 CVA917533:CWX917536 DEW917533:DGT917536 DOS917533:DQP917536 DYO917533:EAL917536 EIK917533:EKH917536 ESG917533:EUD917536 FCC917533:FDZ917536 FLY917533:FNV917536 FVU917533:FXR917536 GFQ917533:GHN917536 GPM917533:GRJ917536 GZI917533:HBF917536 HJE917533:HLB917536 HTA917533:HUX917536 ICW917533:IET917536 IMS917533:IOP917536 IWO917533:IYL917536 JGK917533:JIH917536 JQG917533:JSD917536 KAC917533:KBZ917536 KJY917533:KLV917536 KTU917533:KVR917536 LDQ917533:LFN917536 LNM917533:LPJ917536 LXI917533:LZF917536 MHE917533:MJB917536 MRA917533:MSX917536 NAW917533:NCT917536 NKS917533:NMP917536 NUO917533:NWL917536 OEK917533:OGH917536 OOG917533:OQD917536 OYC917533:OZZ917536 PHY917533:PJV917536 PRU917533:PTR917536 QBQ917533:QDN917536 QLM917533:QNJ917536 QVI917533:QXF917536 RFE917533:RHB917536 RPA917533:RQX917536 RYW917533:SAT917536 SIS917533:SKP917536 SSO917533:SUL917536 TCK917533:TEH917536 TMG917533:TOD917536 TWC917533:TXZ917536 UFY917533:UHV917536 UPU917533:URR917536 UZQ917533:VBN917536 VJM917533:VLJ917536 VTI917533:VVF917536 WDE917533:WFB917536 WNA917533:WOX917536 WWW917533:WYT917536 AO983069:CL983072 KK983069:MH983072 UG983069:WD983072 AEC983069:AFZ983072 ANY983069:APV983072 AXU983069:AZR983072 BHQ983069:BJN983072 BRM983069:BTJ983072 CBI983069:CDF983072 CLE983069:CNB983072 CVA983069:CWX983072 DEW983069:DGT983072 DOS983069:DQP983072 DYO983069:EAL983072 EIK983069:EKH983072 ESG983069:EUD983072 FCC983069:FDZ983072 FLY983069:FNV983072 FVU983069:FXR983072 GFQ983069:GHN983072 GPM983069:GRJ983072 GZI983069:HBF983072 HJE983069:HLB983072 HTA983069:HUX983072 ICW983069:IET983072 IMS983069:IOP983072 IWO983069:IYL983072 JGK983069:JIH983072 JQG983069:JSD983072 KAC983069:KBZ983072 KJY983069:KLV983072 KTU983069:KVR983072 LDQ983069:LFN983072 LNM983069:LPJ983072 LXI983069:LZF983072 MHE983069:MJB983072 MRA983069:MSX983072 NAW983069:NCT983072 NKS983069:NMP983072 NUO983069:NWL983072 OEK983069:OGH983072 OOG983069:OQD983072 OYC983069:OZZ983072 PHY983069:PJV983072 PRU983069:PTR983072 QBQ983069:QDN983072 QLM983069:QNJ983072 QVI983069:QXF983072 RFE983069:RHB983072 RPA983069:RQX983072 RYW983069:SAT983072 SIS983069:SKP983072 SSO983069:SUL983072 TCK983069:TEH983072 TMG983069:TOD983072 TWC983069:TXZ983072 UFY983069:UHV983072 UPU983069:URR983072 UZQ983069:VBN983072 VJM983069:VLJ983072 VTI983069:VVF983072 WDE983069:WFB983072 WNA983069:WOX983072 WWW983069:WYT983072 CJ22:CJ26 MF22:MF26 WB22:WB26 AFX22:AFX26 APT22:APT26 AZP22:AZP26 BJL22:BJL26 BTH22:BTH26 CDD22:CDD26 CMZ22:CMZ26 CWV22:CWV26 DGR22:DGR26 DQN22:DQN26 EAJ22:EAJ26 EKF22:EKF26 EUB22:EUB26 FDX22:FDX26 FNT22:FNT26 FXP22:FXP26 GHL22:GHL26 GRH22:GRH26 HBD22:HBD26 HKZ22:HKZ26 HUV22:HUV26 IER22:IER26 ION22:ION26 IYJ22:IYJ26 JIF22:JIF26 JSB22:JSB26 KBX22:KBX26 KLT22:KLT26 KVP22:KVP26 LFL22:LFL26 LPH22:LPH26 LZD22:LZD26 MIZ22:MIZ26 MSV22:MSV26 NCR22:NCR26 NMN22:NMN26 NWJ22:NWJ26 OGF22:OGF26 OQB22:OQB26 OZX22:OZX26 PJT22:PJT26 PTP22:PTP26 QDL22:QDL26 QNH22:QNH26 QXD22:QXD26 RGZ22:RGZ26 RQV22:RQV26 SAR22:SAR26 SKN22:SKN26 SUJ22:SUJ26 TEF22:TEF26 TOB22:TOB26 TXX22:TXX26 UHT22:UHT26 URP22:URP26 VBL22:VBL26 VLH22:VLH26 VVD22:VVD26 WEZ22:WEZ26 WOV22:WOV26 WYR22:WYR26 CJ65558:CJ65562 MF65558:MF65562 WB65558:WB65562 AFX65558:AFX65562 APT65558:APT65562 AZP65558:AZP65562 BJL65558:BJL65562 BTH65558:BTH65562 CDD65558:CDD65562 CMZ65558:CMZ65562 CWV65558:CWV65562 DGR65558:DGR65562 DQN65558:DQN65562 EAJ65558:EAJ65562 EKF65558:EKF65562 EUB65558:EUB65562 FDX65558:FDX65562 FNT65558:FNT65562 FXP65558:FXP65562 GHL65558:GHL65562 GRH65558:GRH65562 HBD65558:HBD65562 HKZ65558:HKZ65562 HUV65558:HUV65562 IER65558:IER65562 ION65558:ION65562 IYJ65558:IYJ65562 JIF65558:JIF65562 JSB65558:JSB65562 KBX65558:KBX65562 KLT65558:KLT65562 KVP65558:KVP65562 LFL65558:LFL65562 LPH65558:LPH65562 LZD65558:LZD65562 MIZ65558:MIZ65562 MSV65558:MSV65562 NCR65558:NCR65562 NMN65558:NMN65562 NWJ65558:NWJ65562 OGF65558:OGF65562 OQB65558:OQB65562 OZX65558:OZX65562 PJT65558:PJT65562 PTP65558:PTP65562 QDL65558:QDL65562 QNH65558:QNH65562 QXD65558:QXD65562 RGZ65558:RGZ65562 RQV65558:RQV65562 SAR65558:SAR65562 SKN65558:SKN65562 SUJ65558:SUJ65562 TEF65558:TEF65562 TOB65558:TOB65562 TXX65558:TXX65562 UHT65558:UHT65562 URP65558:URP65562 VBL65558:VBL65562 VLH65558:VLH65562 VVD65558:VVD65562 WEZ65558:WEZ65562 WOV65558:WOV65562 WYR65558:WYR65562 CJ131094:CJ131098 MF131094:MF131098 WB131094:WB131098 AFX131094:AFX131098 APT131094:APT131098 AZP131094:AZP131098 BJL131094:BJL131098 BTH131094:BTH131098 CDD131094:CDD131098 CMZ131094:CMZ131098 CWV131094:CWV131098 DGR131094:DGR131098 DQN131094:DQN131098 EAJ131094:EAJ131098 EKF131094:EKF131098 EUB131094:EUB131098 FDX131094:FDX131098 FNT131094:FNT131098 FXP131094:FXP131098 GHL131094:GHL131098 GRH131094:GRH131098 HBD131094:HBD131098 HKZ131094:HKZ131098 HUV131094:HUV131098 IER131094:IER131098 ION131094:ION131098 IYJ131094:IYJ131098 JIF131094:JIF131098 JSB131094:JSB131098 KBX131094:KBX131098 KLT131094:KLT131098 KVP131094:KVP131098 LFL131094:LFL131098 LPH131094:LPH131098 LZD131094:LZD131098 MIZ131094:MIZ131098 MSV131094:MSV131098 NCR131094:NCR131098 NMN131094:NMN131098 NWJ131094:NWJ131098 OGF131094:OGF131098 OQB131094:OQB131098 OZX131094:OZX131098 PJT131094:PJT131098 PTP131094:PTP131098 QDL131094:QDL131098 QNH131094:QNH131098 QXD131094:QXD131098 RGZ131094:RGZ131098 RQV131094:RQV131098 SAR131094:SAR131098 SKN131094:SKN131098 SUJ131094:SUJ131098 TEF131094:TEF131098 TOB131094:TOB131098 TXX131094:TXX131098 UHT131094:UHT131098 URP131094:URP131098 VBL131094:VBL131098 VLH131094:VLH131098 VVD131094:VVD131098 WEZ131094:WEZ131098 WOV131094:WOV131098 WYR131094:WYR131098 CJ196630:CJ196634 MF196630:MF196634 WB196630:WB196634 AFX196630:AFX196634 APT196630:APT196634 AZP196630:AZP196634 BJL196630:BJL196634 BTH196630:BTH196634 CDD196630:CDD196634 CMZ196630:CMZ196634 CWV196630:CWV196634 DGR196630:DGR196634 DQN196630:DQN196634 EAJ196630:EAJ196634 EKF196630:EKF196634 EUB196630:EUB196634 FDX196630:FDX196634 FNT196630:FNT196634 FXP196630:FXP196634 GHL196630:GHL196634 GRH196630:GRH196634 HBD196630:HBD196634 HKZ196630:HKZ196634 HUV196630:HUV196634 IER196630:IER196634 ION196630:ION196634 IYJ196630:IYJ196634 JIF196630:JIF196634 JSB196630:JSB196634 KBX196630:KBX196634 KLT196630:KLT196634 KVP196630:KVP196634 LFL196630:LFL196634 LPH196630:LPH196634 LZD196630:LZD196634 MIZ196630:MIZ196634 MSV196630:MSV196634 NCR196630:NCR196634 NMN196630:NMN196634 NWJ196630:NWJ196634 OGF196630:OGF196634 OQB196630:OQB196634 OZX196630:OZX196634 PJT196630:PJT196634 PTP196630:PTP196634 QDL196630:QDL196634 QNH196630:QNH196634 QXD196630:QXD196634 RGZ196630:RGZ196634 RQV196630:RQV196634 SAR196630:SAR196634 SKN196630:SKN196634 SUJ196630:SUJ196634 TEF196630:TEF196634 TOB196630:TOB196634 TXX196630:TXX196634 UHT196630:UHT196634 URP196630:URP196634 VBL196630:VBL196634 VLH196630:VLH196634 VVD196630:VVD196634 WEZ196630:WEZ196634 WOV196630:WOV196634 WYR196630:WYR196634 CJ262166:CJ262170 MF262166:MF262170 WB262166:WB262170 AFX262166:AFX262170 APT262166:APT262170 AZP262166:AZP262170 BJL262166:BJL262170 BTH262166:BTH262170 CDD262166:CDD262170 CMZ262166:CMZ262170 CWV262166:CWV262170 DGR262166:DGR262170 DQN262166:DQN262170 EAJ262166:EAJ262170 EKF262166:EKF262170 EUB262166:EUB262170 FDX262166:FDX262170 FNT262166:FNT262170 FXP262166:FXP262170 GHL262166:GHL262170 GRH262166:GRH262170 HBD262166:HBD262170 HKZ262166:HKZ262170 HUV262166:HUV262170 IER262166:IER262170 ION262166:ION262170 IYJ262166:IYJ262170 JIF262166:JIF262170 JSB262166:JSB262170 KBX262166:KBX262170 KLT262166:KLT262170 KVP262166:KVP262170 LFL262166:LFL262170 LPH262166:LPH262170 LZD262166:LZD262170 MIZ262166:MIZ262170 MSV262166:MSV262170 NCR262166:NCR262170 NMN262166:NMN262170 NWJ262166:NWJ262170 OGF262166:OGF262170 OQB262166:OQB262170 OZX262166:OZX262170 PJT262166:PJT262170 PTP262166:PTP262170 QDL262166:QDL262170 QNH262166:QNH262170 QXD262166:QXD262170 RGZ262166:RGZ262170 RQV262166:RQV262170 SAR262166:SAR262170 SKN262166:SKN262170 SUJ262166:SUJ262170 TEF262166:TEF262170 TOB262166:TOB262170 TXX262166:TXX262170 UHT262166:UHT262170 URP262166:URP262170 VBL262166:VBL262170 VLH262166:VLH262170 VVD262166:VVD262170 WEZ262166:WEZ262170 WOV262166:WOV262170 WYR262166:WYR262170 CJ327702:CJ327706 MF327702:MF327706 WB327702:WB327706 AFX327702:AFX327706 APT327702:APT327706 AZP327702:AZP327706 BJL327702:BJL327706 BTH327702:BTH327706 CDD327702:CDD327706 CMZ327702:CMZ327706 CWV327702:CWV327706 DGR327702:DGR327706 DQN327702:DQN327706 EAJ327702:EAJ327706 EKF327702:EKF327706 EUB327702:EUB327706 FDX327702:FDX327706 FNT327702:FNT327706 FXP327702:FXP327706 GHL327702:GHL327706 GRH327702:GRH327706 HBD327702:HBD327706 HKZ327702:HKZ327706 HUV327702:HUV327706 IER327702:IER327706 ION327702:ION327706 IYJ327702:IYJ327706 JIF327702:JIF327706 JSB327702:JSB327706 KBX327702:KBX327706 KLT327702:KLT327706 KVP327702:KVP327706 LFL327702:LFL327706 LPH327702:LPH327706 LZD327702:LZD327706 MIZ327702:MIZ327706 MSV327702:MSV327706 NCR327702:NCR327706 NMN327702:NMN327706 NWJ327702:NWJ327706 OGF327702:OGF327706 OQB327702:OQB327706 OZX327702:OZX327706 PJT327702:PJT327706 PTP327702:PTP327706 QDL327702:QDL327706 QNH327702:QNH327706 QXD327702:QXD327706 RGZ327702:RGZ327706 RQV327702:RQV327706 SAR327702:SAR327706 SKN327702:SKN327706 SUJ327702:SUJ327706 TEF327702:TEF327706 TOB327702:TOB327706 TXX327702:TXX327706 UHT327702:UHT327706 URP327702:URP327706 VBL327702:VBL327706 VLH327702:VLH327706 VVD327702:VVD327706 WEZ327702:WEZ327706 WOV327702:WOV327706 WYR327702:WYR327706 CJ393238:CJ393242 MF393238:MF393242 WB393238:WB393242 AFX393238:AFX393242 APT393238:APT393242 AZP393238:AZP393242 BJL393238:BJL393242 BTH393238:BTH393242 CDD393238:CDD393242 CMZ393238:CMZ393242 CWV393238:CWV393242 DGR393238:DGR393242 DQN393238:DQN393242 EAJ393238:EAJ393242 EKF393238:EKF393242 EUB393238:EUB393242 FDX393238:FDX393242 FNT393238:FNT393242 FXP393238:FXP393242 GHL393238:GHL393242 GRH393238:GRH393242 HBD393238:HBD393242 HKZ393238:HKZ393242 HUV393238:HUV393242 IER393238:IER393242 ION393238:ION393242 IYJ393238:IYJ393242 JIF393238:JIF393242 JSB393238:JSB393242 KBX393238:KBX393242 KLT393238:KLT393242 KVP393238:KVP393242 LFL393238:LFL393242 LPH393238:LPH393242 LZD393238:LZD393242 MIZ393238:MIZ393242 MSV393238:MSV393242 NCR393238:NCR393242 NMN393238:NMN393242 NWJ393238:NWJ393242 OGF393238:OGF393242 OQB393238:OQB393242 OZX393238:OZX393242 PJT393238:PJT393242 PTP393238:PTP393242 QDL393238:QDL393242 QNH393238:QNH393242 QXD393238:QXD393242 RGZ393238:RGZ393242 RQV393238:RQV393242 SAR393238:SAR393242 SKN393238:SKN393242 SUJ393238:SUJ393242 TEF393238:TEF393242 TOB393238:TOB393242 TXX393238:TXX393242 UHT393238:UHT393242 URP393238:URP393242 VBL393238:VBL393242 VLH393238:VLH393242 VVD393238:VVD393242 WEZ393238:WEZ393242 WOV393238:WOV393242 WYR393238:WYR393242 CJ458774:CJ458778 MF458774:MF458778 WB458774:WB458778 AFX458774:AFX458778 APT458774:APT458778 AZP458774:AZP458778 BJL458774:BJL458778 BTH458774:BTH458778 CDD458774:CDD458778 CMZ458774:CMZ458778 CWV458774:CWV458778 DGR458774:DGR458778 DQN458774:DQN458778 EAJ458774:EAJ458778 EKF458774:EKF458778 EUB458774:EUB458778 FDX458774:FDX458778 FNT458774:FNT458778 FXP458774:FXP458778 GHL458774:GHL458778 GRH458774:GRH458778 HBD458774:HBD458778 HKZ458774:HKZ458778 HUV458774:HUV458778 IER458774:IER458778 ION458774:ION458778 IYJ458774:IYJ458778 JIF458774:JIF458778 JSB458774:JSB458778 KBX458774:KBX458778 KLT458774:KLT458778 KVP458774:KVP458778 LFL458774:LFL458778 LPH458774:LPH458778 LZD458774:LZD458778 MIZ458774:MIZ458778 MSV458774:MSV458778 NCR458774:NCR458778 NMN458774:NMN458778 NWJ458774:NWJ458778 OGF458774:OGF458778 OQB458774:OQB458778 OZX458774:OZX458778 PJT458774:PJT458778 PTP458774:PTP458778 QDL458774:QDL458778 QNH458774:QNH458778 QXD458774:QXD458778 RGZ458774:RGZ458778 RQV458774:RQV458778 SAR458774:SAR458778 SKN458774:SKN458778 SUJ458774:SUJ458778 TEF458774:TEF458778 TOB458774:TOB458778 TXX458774:TXX458778 UHT458774:UHT458778 URP458774:URP458778 VBL458774:VBL458778 VLH458774:VLH458778 VVD458774:VVD458778 WEZ458774:WEZ458778 WOV458774:WOV458778 WYR458774:WYR458778 CJ524310:CJ524314 MF524310:MF524314 WB524310:WB524314 AFX524310:AFX524314 APT524310:APT524314 AZP524310:AZP524314 BJL524310:BJL524314 BTH524310:BTH524314 CDD524310:CDD524314 CMZ524310:CMZ524314 CWV524310:CWV524314 DGR524310:DGR524314 DQN524310:DQN524314 EAJ524310:EAJ524314 EKF524310:EKF524314 EUB524310:EUB524314 FDX524310:FDX524314 FNT524310:FNT524314 FXP524310:FXP524314 GHL524310:GHL524314 GRH524310:GRH524314 HBD524310:HBD524314 HKZ524310:HKZ524314 HUV524310:HUV524314 IER524310:IER524314 ION524310:ION524314 IYJ524310:IYJ524314 JIF524310:JIF524314 JSB524310:JSB524314 KBX524310:KBX524314 KLT524310:KLT524314 KVP524310:KVP524314 LFL524310:LFL524314 LPH524310:LPH524314 LZD524310:LZD524314 MIZ524310:MIZ524314 MSV524310:MSV524314 NCR524310:NCR524314 NMN524310:NMN524314 NWJ524310:NWJ524314 OGF524310:OGF524314 OQB524310:OQB524314 OZX524310:OZX524314 PJT524310:PJT524314 PTP524310:PTP524314 QDL524310:QDL524314 QNH524310:QNH524314 QXD524310:QXD524314 RGZ524310:RGZ524314 RQV524310:RQV524314 SAR524310:SAR524314 SKN524310:SKN524314 SUJ524310:SUJ524314 TEF524310:TEF524314 TOB524310:TOB524314 TXX524310:TXX524314 UHT524310:UHT524314 URP524310:URP524314 VBL524310:VBL524314 VLH524310:VLH524314 VVD524310:VVD524314 WEZ524310:WEZ524314 WOV524310:WOV524314 WYR524310:WYR524314 CJ589846:CJ589850 MF589846:MF589850 WB589846:WB589850 AFX589846:AFX589850 APT589846:APT589850 AZP589846:AZP589850 BJL589846:BJL589850 BTH589846:BTH589850 CDD589846:CDD589850 CMZ589846:CMZ589850 CWV589846:CWV589850 DGR589846:DGR589850 DQN589846:DQN589850 EAJ589846:EAJ589850 EKF589846:EKF589850 EUB589846:EUB589850 FDX589846:FDX589850 FNT589846:FNT589850 FXP589846:FXP589850 GHL589846:GHL589850 GRH589846:GRH589850 HBD589846:HBD589850 HKZ589846:HKZ589850 HUV589846:HUV589850 IER589846:IER589850 ION589846:ION589850 IYJ589846:IYJ589850 JIF589846:JIF589850 JSB589846:JSB589850 KBX589846:KBX589850 KLT589846:KLT589850 KVP589846:KVP589850 LFL589846:LFL589850 LPH589846:LPH589850 LZD589846:LZD589850 MIZ589846:MIZ589850 MSV589846:MSV589850 NCR589846:NCR589850 NMN589846:NMN589850 NWJ589846:NWJ589850 OGF589846:OGF589850 OQB589846:OQB589850 OZX589846:OZX589850 PJT589846:PJT589850 PTP589846:PTP589850 QDL589846:QDL589850 QNH589846:QNH589850 QXD589846:QXD589850 RGZ589846:RGZ589850 RQV589846:RQV589850 SAR589846:SAR589850 SKN589846:SKN589850 SUJ589846:SUJ589850 TEF589846:TEF589850 TOB589846:TOB589850 TXX589846:TXX589850 UHT589846:UHT589850 URP589846:URP589850 VBL589846:VBL589850 VLH589846:VLH589850 VVD589846:VVD589850 WEZ589846:WEZ589850 WOV589846:WOV589850 WYR589846:WYR589850 CJ655382:CJ655386 MF655382:MF655386 WB655382:WB655386 AFX655382:AFX655386 APT655382:APT655386 AZP655382:AZP655386 BJL655382:BJL655386 BTH655382:BTH655386 CDD655382:CDD655386 CMZ655382:CMZ655386 CWV655382:CWV655386 DGR655382:DGR655386 DQN655382:DQN655386 EAJ655382:EAJ655386 EKF655382:EKF655386 EUB655382:EUB655386 FDX655382:FDX655386 FNT655382:FNT655386 FXP655382:FXP655386 GHL655382:GHL655386 GRH655382:GRH655386 HBD655382:HBD655386 HKZ655382:HKZ655386 HUV655382:HUV655386 IER655382:IER655386 ION655382:ION655386 IYJ655382:IYJ655386 JIF655382:JIF655386 JSB655382:JSB655386 KBX655382:KBX655386 KLT655382:KLT655386 KVP655382:KVP655386 LFL655382:LFL655386 LPH655382:LPH655386 LZD655382:LZD655386 MIZ655382:MIZ655386 MSV655382:MSV655386 NCR655382:NCR655386 NMN655382:NMN655386 NWJ655382:NWJ655386 OGF655382:OGF655386 OQB655382:OQB655386 OZX655382:OZX655386 PJT655382:PJT655386 PTP655382:PTP655386 QDL655382:QDL655386 QNH655382:QNH655386 QXD655382:QXD655386 RGZ655382:RGZ655386 RQV655382:RQV655386 SAR655382:SAR655386 SKN655382:SKN655386 SUJ655382:SUJ655386 TEF655382:TEF655386 TOB655382:TOB655386 TXX655382:TXX655386 UHT655382:UHT655386 URP655382:URP655386 VBL655382:VBL655386 VLH655382:VLH655386 VVD655382:VVD655386 WEZ655382:WEZ655386 WOV655382:WOV655386 WYR655382:WYR655386 CJ720918:CJ720922 MF720918:MF720922 WB720918:WB720922 AFX720918:AFX720922 APT720918:APT720922 AZP720918:AZP720922 BJL720918:BJL720922 BTH720918:BTH720922 CDD720918:CDD720922 CMZ720918:CMZ720922 CWV720918:CWV720922 DGR720918:DGR720922 DQN720918:DQN720922 EAJ720918:EAJ720922 EKF720918:EKF720922 EUB720918:EUB720922 FDX720918:FDX720922 FNT720918:FNT720922 FXP720918:FXP720922 GHL720918:GHL720922 GRH720918:GRH720922 HBD720918:HBD720922 HKZ720918:HKZ720922 HUV720918:HUV720922 IER720918:IER720922 ION720918:ION720922 IYJ720918:IYJ720922 JIF720918:JIF720922 JSB720918:JSB720922 KBX720918:KBX720922 KLT720918:KLT720922 KVP720918:KVP720922 LFL720918:LFL720922 LPH720918:LPH720922 LZD720918:LZD720922 MIZ720918:MIZ720922 MSV720918:MSV720922 NCR720918:NCR720922 NMN720918:NMN720922 NWJ720918:NWJ720922 OGF720918:OGF720922 OQB720918:OQB720922 OZX720918:OZX720922 PJT720918:PJT720922 PTP720918:PTP720922 QDL720918:QDL720922 QNH720918:QNH720922 QXD720918:QXD720922 RGZ720918:RGZ720922 RQV720918:RQV720922 SAR720918:SAR720922 SKN720918:SKN720922 SUJ720918:SUJ720922 TEF720918:TEF720922 TOB720918:TOB720922 TXX720918:TXX720922 UHT720918:UHT720922 URP720918:URP720922 VBL720918:VBL720922 VLH720918:VLH720922 VVD720918:VVD720922 WEZ720918:WEZ720922 WOV720918:WOV720922 WYR720918:WYR720922 CJ786454:CJ786458 MF786454:MF786458 WB786454:WB786458 AFX786454:AFX786458 APT786454:APT786458 AZP786454:AZP786458 BJL786454:BJL786458 BTH786454:BTH786458 CDD786454:CDD786458 CMZ786454:CMZ786458 CWV786454:CWV786458 DGR786454:DGR786458 DQN786454:DQN786458 EAJ786454:EAJ786458 EKF786454:EKF786458 EUB786454:EUB786458 FDX786454:FDX786458 FNT786454:FNT786458 FXP786454:FXP786458 GHL786454:GHL786458 GRH786454:GRH786458 HBD786454:HBD786458 HKZ786454:HKZ786458 HUV786454:HUV786458 IER786454:IER786458 ION786454:ION786458 IYJ786454:IYJ786458 JIF786454:JIF786458 JSB786454:JSB786458 KBX786454:KBX786458 KLT786454:KLT786458 KVP786454:KVP786458 LFL786454:LFL786458 LPH786454:LPH786458 LZD786454:LZD786458 MIZ786454:MIZ786458 MSV786454:MSV786458 NCR786454:NCR786458 NMN786454:NMN786458 NWJ786454:NWJ786458 OGF786454:OGF786458 OQB786454:OQB786458 OZX786454:OZX786458 PJT786454:PJT786458 PTP786454:PTP786458 QDL786454:QDL786458 QNH786454:QNH786458 QXD786454:QXD786458 RGZ786454:RGZ786458 RQV786454:RQV786458 SAR786454:SAR786458 SKN786454:SKN786458 SUJ786454:SUJ786458 TEF786454:TEF786458 TOB786454:TOB786458 TXX786454:TXX786458 UHT786454:UHT786458 URP786454:URP786458 VBL786454:VBL786458 VLH786454:VLH786458 VVD786454:VVD786458 WEZ786454:WEZ786458 WOV786454:WOV786458 WYR786454:WYR786458 CJ851990:CJ851994 MF851990:MF851994 WB851990:WB851994 AFX851990:AFX851994 APT851990:APT851994 AZP851990:AZP851994 BJL851990:BJL851994 BTH851990:BTH851994 CDD851990:CDD851994 CMZ851990:CMZ851994 CWV851990:CWV851994 DGR851990:DGR851994 DQN851990:DQN851994 EAJ851990:EAJ851994 EKF851990:EKF851994 EUB851990:EUB851994 FDX851990:FDX851994 FNT851990:FNT851994 FXP851990:FXP851994 GHL851990:GHL851994 GRH851990:GRH851994 HBD851990:HBD851994 HKZ851990:HKZ851994 HUV851990:HUV851994 IER851990:IER851994 ION851990:ION851994 IYJ851990:IYJ851994 JIF851990:JIF851994 JSB851990:JSB851994 KBX851990:KBX851994 KLT851990:KLT851994 KVP851990:KVP851994 LFL851990:LFL851994 LPH851990:LPH851994 LZD851990:LZD851994 MIZ851990:MIZ851994 MSV851990:MSV851994 NCR851990:NCR851994 NMN851990:NMN851994 NWJ851990:NWJ851994 OGF851990:OGF851994 OQB851990:OQB851994 OZX851990:OZX851994 PJT851990:PJT851994 PTP851990:PTP851994 QDL851990:QDL851994 QNH851990:QNH851994 QXD851990:QXD851994 RGZ851990:RGZ851994 RQV851990:RQV851994 SAR851990:SAR851994 SKN851990:SKN851994 SUJ851990:SUJ851994 TEF851990:TEF851994 TOB851990:TOB851994 TXX851990:TXX851994 UHT851990:UHT851994 URP851990:URP851994 VBL851990:VBL851994 VLH851990:VLH851994 VVD851990:VVD851994 WEZ851990:WEZ851994 WOV851990:WOV851994 WYR851990:WYR851994 CJ917526:CJ917530 MF917526:MF917530 WB917526:WB917530 AFX917526:AFX917530 APT917526:APT917530 AZP917526:AZP917530 BJL917526:BJL917530 BTH917526:BTH917530 CDD917526:CDD917530 CMZ917526:CMZ917530 CWV917526:CWV917530 DGR917526:DGR917530 DQN917526:DQN917530 EAJ917526:EAJ917530 EKF917526:EKF917530 EUB917526:EUB917530 FDX917526:FDX917530 FNT917526:FNT917530 FXP917526:FXP917530 GHL917526:GHL917530 GRH917526:GRH917530 HBD917526:HBD917530 HKZ917526:HKZ917530 HUV917526:HUV917530 IER917526:IER917530 ION917526:ION917530 IYJ917526:IYJ917530 JIF917526:JIF917530 JSB917526:JSB917530 KBX917526:KBX917530 KLT917526:KLT917530 KVP917526:KVP917530 LFL917526:LFL917530 LPH917526:LPH917530 LZD917526:LZD917530 MIZ917526:MIZ917530 MSV917526:MSV917530 NCR917526:NCR917530 NMN917526:NMN917530 NWJ917526:NWJ917530 OGF917526:OGF917530 OQB917526:OQB917530 OZX917526:OZX917530 PJT917526:PJT917530 PTP917526:PTP917530 QDL917526:QDL917530 QNH917526:QNH917530 QXD917526:QXD917530 RGZ917526:RGZ917530 RQV917526:RQV917530 SAR917526:SAR917530 SKN917526:SKN917530 SUJ917526:SUJ917530 TEF917526:TEF917530 TOB917526:TOB917530 TXX917526:TXX917530 UHT917526:UHT917530 URP917526:URP917530 VBL917526:VBL917530 VLH917526:VLH917530 VVD917526:VVD917530 WEZ917526:WEZ917530 WOV917526:WOV917530 WYR917526:WYR917530 CJ983062:CJ983066 MF983062:MF983066 WB983062:WB983066 AFX983062:AFX983066 APT983062:APT983066 AZP983062:AZP983066 BJL983062:BJL983066 BTH983062:BTH983066 CDD983062:CDD983066 CMZ983062:CMZ983066 CWV983062:CWV983066 DGR983062:DGR983066 DQN983062:DQN983066 EAJ983062:EAJ983066 EKF983062:EKF983066 EUB983062:EUB983066 FDX983062:FDX983066 FNT983062:FNT983066 FXP983062:FXP983066 GHL983062:GHL983066 GRH983062:GRH983066 HBD983062:HBD983066 HKZ983062:HKZ983066 HUV983062:HUV983066 IER983062:IER983066 ION983062:ION983066 IYJ983062:IYJ983066 JIF983062:JIF983066 JSB983062:JSB983066 KBX983062:KBX983066 KLT983062:KLT983066 KVP983062:KVP983066 LFL983062:LFL983066 LPH983062:LPH983066 LZD983062:LZD983066 MIZ983062:MIZ983066 MSV983062:MSV983066 NCR983062:NCR983066 NMN983062:NMN983066 NWJ983062:NWJ983066 OGF983062:OGF983066 OQB983062:OQB983066 OZX983062:OZX983066 PJT983062:PJT983066 PTP983062:PTP983066 QDL983062:QDL983066 QNH983062:QNH983066 QXD983062:QXD983066 RGZ983062:RGZ983066 RQV983062:RQV983066 SAR983062:SAR983066 SKN983062:SKN983066 SUJ983062:SUJ983066 TEF983062:TEF983066 TOB983062:TOB983066 TXX983062:TXX983066 UHT983062:UHT983066 URP983062:URP983066 VBL983062:VBL983066 VLH983062:VLH983066 VVD983062:VVD983066 WEZ983062:WEZ983066 WOV983062:WOV983066 WYR983062:WYR983066 CK2:CL26 MG2:MH26 WC2:WD26 AFY2:AFZ26 APU2:APV26 AZQ2:AZR26 BJM2:BJN26 BTI2:BTJ26 CDE2:CDF26 CNA2:CNB26 CWW2:CWX26 DGS2:DGT26 DQO2:DQP26 EAK2:EAL26 EKG2:EKH26 EUC2:EUD26 FDY2:FDZ26 FNU2:FNV26 FXQ2:FXR26 GHM2:GHN26 GRI2:GRJ26 HBE2:HBF26 HLA2:HLB26 HUW2:HUX26 IES2:IET26 IOO2:IOP26 IYK2:IYL26 JIG2:JIH26 JSC2:JSD26 KBY2:KBZ26 KLU2:KLV26 KVQ2:KVR26 LFM2:LFN26 LPI2:LPJ26 LZE2:LZF26 MJA2:MJB26 MSW2:MSX26 NCS2:NCT26 NMO2:NMP26 NWK2:NWL26 OGG2:OGH26 OQC2:OQD26 OZY2:OZZ26 PJU2:PJV26 PTQ2:PTR26 QDM2:QDN26 QNI2:QNJ26 QXE2:QXF26 RHA2:RHB26 RQW2:RQX26 SAS2:SAT26 SKO2:SKP26 SUK2:SUL26 TEG2:TEH26 TOC2:TOD26 TXY2:TXZ26 UHU2:UHV26 URQ2:URR26 VBM2:VBN26 VLI2:VLJ26 VVE2:VVF26 WFA2:WFB26 WOW2:WOX26 WYS2:WYT26 CK65538:CL65562 MG65538:MH65562 WC65538:WD65562 AFY65538:AFZ65562 APU65538:APV65562 AZQ65538:AZR65562 BJM65538:BJN65562 BTI65538:BTJ65562 CDE65538:CDF65562 CNA65538:CNB65562 CWW65538:CWX65562 DGS65538:DGT65562 DQO65538:DQP65562 EAK65538:EAL65562 EKG65538:EKH65562 EUC65538:EUD65562 FDY65538:FDZ65562 FNU65538:FNV65562 FXQ65538:FXR65562 GHM65538:GHN65562 GRI65538:GRJ65562 HBE65538:HBF65562 HLA65538:HLB65562 HUW65538:HUX65562 IES65538:IET65562 IOO65538:IOP65562 IYK65538:IYL65562 JIG65538:JIH65562 JSC65538:JSD65562 KBY65538:KBZ65562 KLU65538:KLV65562 KVQ65538:KVR65562 LFM65538:LFN65562 LPI65538:LPJ65562 LZE65538:LZF65562 MJA65538:MJB65562 MSW65538:MSX65562 NCS65538:NCT65562 NMO65538:NMP65562 NWK65538:NWL65562 OGG65538:OGH65562 OQC65538:OQD65562 OZY65538:OZZ65562 PJU65538:PJV65562 PTQ65538:PTR65562 QDM65538:QDN65562 QNI65538:QNJ65562 QXE65538:QXF65562 RHA65538:RHB65562 RQW65538:RQX65562 SAS65538:SAT65562 SKO65538:SKP65562 SUK65538:SUL65562 TEG65538:TEH65562 TOC65538:TOD65562 TXY65538:TXZ65562 UHU65538:UHV65562 URQ65538:URR65562 VBM65538:VBN65562 VLI65538:VLJ65562 VVE65538:VVF65562 WFA65538:WFB65562 WOW65538:WOX65562 WYS65538:WYT65562 CK131074:CL131098 MG131074:MH131098 WC131074:WD131098 AFY131074:AFZ131098 APU131074:APV131098 AZQ131074:AZR131098 BJM131074:BJN131098 BTI131074:BTJ131098 CDE131074:CDF131098 CNA131074:CNB131098 CWW131074:CWX131098 DGS131074:DGT131098 DQO131074:DQP131098 EAK131074:EAL131098 EKG131074:EKH131098 EUC131074:EUD131098 FDY131074:FDZ131098 FNU131074:FNV131098 FXQ131074:FXR131098 GHM131074:GHN131098 GRI131074:GRJ131098 HBE131074:HBF131098 HLA131074:HLB131098 HUW131074:HUX131098 IES131074:IET131098 IOO131074:IOP131098 IYK131074:IYL131098 JIG131074:JIH131098 JSC131074:JSD131098 KBY131074:KBZ131098 KLU131074:KLV131098 KVQ131074:KVR131098 LFM131074:LFN131098 LPI131074:LPJ131098 LZE131074:LZF131098 MJA131074:MJB131098 MSW131074:MSX131098 NCS131074:NCT131098 NMO131074:NMP131098 NWK131074:NWL131098 OGG131074:OGH131098 OQC131074:OQD131098 OZY131074:OZZ131098 PJU131074:PJV131098 PTQ131074:PTR131098 QDM131074:QDN131098 QNI131074:QNJ131098 QXE131074:QXF131098 RHA131074:RHB131098 RQW131074:RQX131098 SAS131074:SAT131098 SKO131074:SKP131098 SUK131074:SUL131098 TEG131074:TEH131098 TOC131074:TOD131098 TXY131074:TXZ131098 UHU131074:UHV131098 URQ131074:URR131098 VBM131074:VBN131098 VLI131074:VLJ131098 VVE131074:VVF131098 WFA131074:WFB131098 WOW131074:WOX131098 WYS131074:WYT131098 CK196610:CL196634 MG196610:MH196634 WC196610:WD196634 AFY196610:AFZ196634 APU196610:APV196634 AZQ196610:AZR196634 BJM196610:BJN196634 BTI196610:BTJ196634 CDE196610:CDF196634 CNA196610:CNB196634 CWW196610:CWX196634 DGS196610:DGT196634 DQO196610:DQP196634 EAK196610:EAL196634 EKG196610:EKH196634 EUC196610:EUD196634 FDY196610:FDZ196634 FNU196610:FNV196634 FXQ196610:FXR196634 GHM196610:GHN196634 GRI196610:GRJ196634 HBE196610:HBF196634 HLA196610:HLB196634 HUW196610:HUX196634 IES196610:IET196634 IOO196610:IOP196634 IYK196610:IYL196634 JIG196610:JIH196634 JSC196610:JSD196634 KBY196610:KBZ196634 KLU196610:KLV196634 KVQ196610:KVR196634 LFM196610:LFN196634 LPI196610:LPJ196634 LZE196610:LZF196634 MJA196610:MJB196634 MSW196610:MSX196634 NCS196610:NCT196634 NMO196610:NMP196634 NWK196610:NWL196634 OGG196610:OGH196634 OQC196610:OQD196634 OZY196610:OZZ196634 PJU196610:PJV196634 PTQ196610:PTR196634 QDM196610:QDN196634 QNI196610:QNJ196634 QXE196610:QXF196634 RHA196610:RHB196634 RQW196610:RQX196634 SAS196610:SAT196634 SKO196610:SKP196634 SUK196610:SUL196634 TEG196610:TEH196634 TOC196610:TOD196634 TXY196610:TXZ196634 UHU196610:UHV196634 URQ196610:URR196634 VBM196610:VBN196634 VLI196610:VLJ196634 VVE196610:VVF196634 WFA196610:WFB196634 WOW196610:WOX196634 WYS196610:WYT196634 CK262146:CL262170 MG262146:MH262170 WC262146:WD262170 AFY262146:AFZ262170 APU262146:APV262170 AZQ262146:AZR262170 BJM262146:BJN262170 BTI262146:BTJ262170 CDE262146:CDF262170 CNA262146:CNB262170 CWW262146:CWX262170 DGS262146:DGT262170 DQO262146:DQP262170 EAK262146:EAL262170 EKG262146:EKH262170 EUC262146:EUD262170 FDY262146:FDZ262170 FNU262146:FNV262170 FXQ262146:FXR262170 GHM262146:GHN262170 GRI262146:GRJ262170 HBE262146:HBF262170 HLA262146:HLB262170 HUW262146:HUX262170 IES262146:IET262170 IOO262146:IOP262170 IYK262146:IYL262170 JIG262146:JIH262170 JSC262146:JSD262170 KBY262146:KBZ262170 KLU262146:KLV262170 KVQ262146:KVR262170 LFM262146:LFN262170 LPI262146:LPJ262170 LZE262146:LZF262170 MJA262146:MJB262170 MSW262146:MSX262170 NCS262146:NCT262170 NMO262146:NMP262170 NWK262146:NWL262170 OGG262146:OGH262170 OQC262146:OQD262170 OZY262146:OZZ262170 PJU262146:PJV262170 PTQ262146:PTR262170 QDM262146:QDN262170 QNI262146:QNJ262170 QXE262146:QXF262170 RHA262146:RHB262170 RQW262146:RQX262170 SAS262146:SAT262170 SKO262146:SKP262170 SUK262146:SUL262170 TEG262146:TEH262170 TOC262146:TOD262170 TXY262146:TXZ262170 UHU262146:UHV262170 URQ262146:URR262170 VBM262146:VBN262170 VLI262146:VLJ262170 VVE262146:VVF262170 WFA262146:WFB262170 WOW262146:WOX262170 WYS262146:WYT262170 CK327682:CL327706 MG327682:MH327706 WC327682:WD327706 AFY327682:AFZ327706 APU327682:APV327706 AZQ327682:AZR327706 BJM327682:BJN327706 BTI327682:BTJ327706 CDE327682:CDF327706 CNA327682:CNB327706 CWW327682:CWX327706 DGS327682:DGT327706 DQO327682:DQP327706 EAK327682:EAL327706 EKG327682:EKH327706 EUC327682:EUD327706 FDY327682:FDZ327706 FNU327682:FNV327706 FXQ327682:FXR327706 GHM327682:GHN327706 GRI327682:GRJ327706 HBE327682:HBF327706 HLA327682:HLB327706 HUW327682:HUX327706 IES327682:IET327706 IOO327682:IOP327706 IYK327682:IYL327706 JIG327682:JIH327706 JSC327682:JSD327706 KBY327682:KBZ327706 KLU327682:KLV327706 KVQ327682:KVR327706 LFM327682:LFN327706 LPI327682:LPJ327706 LZE327682:LZF327706 MJA327682:MJB327706 MSW327682:MSX327706 NCS327682:NCT327706 NMO327682:NMP327706 NWK327682:NWL327706 OGG327682:OGH327706 OQC327682:OQD327706 OZY327682:OZZ327706 PJU327682:PJV327706 PTQ327682:PTR327706 QDM327682:QDN327706 QNI327682:QNJ327706 QXE327682:QXF327706 RHA327682:RHB327706 RQW327682:RQX327706 SAS327682:SAT327706 SKO327682:SKP327706 SUK327682:SUL327706 TEG327682:TEH327706 TOC327682:TOD327706 TXY327682:TXZ327706 UHU327682:UHV327706 URQ327682:URR327706 VBM327682:VBN327706 VLI327682:VLJ327706 VVE327682:VVF327706 WFA327682:WFB327706 WOW327682:WOX327706 WYS327682:WYT327706 CK393218:CL393242 MG393218:MH393242 WC393218:WD393242 AFY393218:AFZ393242 APU393218:APV393242 AZQ393218:AZR393242 BJM393218:BJN393242 BTI393218:BTJ393242 CDE393218:CDF393242 CNA393218:CNB393242 CWW393218:CWX393242 DGS393218:DGT393242 DQO393218:DQP393242 EAK393218:EAL393242 EKG393218:EKH393242 EUC393218:EUD393242 FDY393218:FDZ393242 FNU393218:FNV393242 FXQ393218:FXR393242 GHM393218:GHN393242 GRI393218:GRJ393242 HBE393218:HBF393242 HLA393218:HLB393242 HUW393218:HUX393242 IES393218:IET393242 IOO393218:IOP393242 IYK393218:IYL393242 JIG393218:JIH393242 JSC393218:JSD393242 KBY393218:KBZ393242 KLU393218:KLV393242 KVQ393218:KVR393242 LFM393218:LFN393242 LPI393218:LPJ393242 LZE393218:LZF393242 MJA393218:MJB393242 MSW393218:MSX393242 NCS393218:NCT393242 NMO393218:NMP393242 NWK393218:NWL393242 OGG393218:OGH393242 OQC393218:OQD393242 OZY393218:OZZ393242 PJU393218:PJV393242 PTQ393218:PTR393242 QDM393218:QDN393242 QNI393218:QNJ393242 QXE393218:QXF393242 RHA393218:RHB393242 RQW393218:RQX393242 SAS393218:SAT393242 SKO393218:SKP393242 SUK393218:SUL393242 TEG393218:TEH393242 TOC393218:TOD393242 TXY393218:TXZ393242 UHU393218:UHV393242 URQ393218:URR393242 VBM393218:VBN393242 VLI393218:VLJ393242 VVE393218:VVF393242 WFA393218:WFB393242 WOW393218:WOX393242 WYS393218:WYT393242 CK458754:CL458778 MG458754:MH458778 WC458754:WD458778 AFY458754:AFZ458778 APU458754:APV458778 AZQ458754:AZR458778 BJM458754:BJN458778 BTI458754:BTJ458778 CDE458754:CDF458778 CNA458754:CNB458778 CWW458754:CWX458778 DGS458754:DGT458778 DQO458754:DQP458778 EAK458754:EAL458778 EKG458754:EKH458778 EUC458754:EUD458778 FDY458754:FDZ458778 FNU458754:FNV458778 FXQ458754:FXR458778 GHM458754:GHN458778 GRI458754:GRJ458778 HBE458754:HBF458778 HLA458754:HLB458778 HUW458754:HUX458778 IES458754:IET458778 IOO458754:IOP458778 IYK458754:IYL458778 JIG458754:JIH458778 JSC458754:JSD458778 KBY458754:KBZ458778 KLU458754:KLV458778 KVQ458754:KVR458778 LFM458754:LFN458778 LPI458754:LPJ458778 LZE458754:LZF458778 MJA458754:MJB458778 MSW458754:MSX458778 NCS458754:NCT458778 NMO458754:NMP458778 NWK458754:NWL458778 OGG458754:OGH458778 OQC458754:OQD458778 OZY458754:OZZ458778 PJU458754:PJV458778 PTQ458754:PTR458778 QDM458754:QDN458778 QNI458754:QNJ458778 QXE458754:QXF458778 RHA458754:RHB458778 RQW458754:RQX458778 SAS458754:SAT458778 SKO458754:SKP458778 SUK458754:SUL458778 TEG458754:TEH458778 TOC458754:TOD458778 TXY458754:TXZ458778 UHU458754:UHV458778 URQ458754:URR458778 VBM458754:VBN458778 VLI458754:VLJ458778 VVE458754:VVF458778 WFA458754:WFB458778 WOW458754:WOX458778 WYS458754:WYT458778 CK524290:CL524314 MG524290:MH524314 WC524290:WD524314 AFY524290:AFZ524314 APU524290:APV524314 AZQ524290:AZR524314 BJM524290:BJN524314 BTI524290:BTJ524314 CDE524290:CDF524314 CNA524290:CNB524314 CWW524290:CWX524314 DGS524290:DGT524314 DQO524290:DQP524314 EAK524290:EAL524314 EKG524290:EKH524314 EUC524290:EUD524314 FDY524290:FDZ524314 FNU524290:FNV524314 FXQ524290:FXR524314 GHM524290:GHN524314 GRI524290:GRJ524314 HBE524290:HBF524314 HLA524290:HLB524314 HUW524290:HUX524314 IES524290:IET524314 IOO524290:IOP524314 IYK524290:IYL524314 JIG524290:JIH524314 JSC524290:JSD524314 KBY524290:KBZ524314 KLU524290:KLV524314 KVQ524290:KVR524314 LFM524290:LFN524314 LPI524290:LPJ524314 LZE524290:LZF524314 MJA524290:MJB524314 MSW524290:MSX524314 NCS524290:NCT524314 NMO524290:NMP524314 NWK524290:NWL524314 OGG524290:OGH524314 OQC524290:OQD524314 OZY524290:OZZ524314 PJU524290:PJV524314 PTQ524290:PTR524314 QDM524290:QDN524314 QNI524290:QNJ524314 QXE524290:QXF524314 RHA524290:RHB524314 RQW524290:RQX524314 SAS524290:SAT524314 SKO524290:SKP524314 SUK524290:SUL524314 TEG524290:TEH524314 TOC524290:TOD524314 TXY524290:TXZ524314 UHU524290:UHV524314 URQ524290:URR524314 VBM524290:VBN524314 VLI524290:VLJ524314 VVE524290:VVF524314 WFA524290:WFB524314 WOW524290:WOX524314 WYS524290:WYT524314 CK589826:CL589850 MG589826:MH589850 WC589826:WD589850 AFY589826:AFZ589850 APU589826:APV589850 AZQ589826:AZR589850 BJM589826:BJN589850 BTI589826:BTJ589850 CDE589826:CDF589850 CNA589826:CNB589850 CWW589826:CWX589850 DGS589826:DGT589850 DQO589826:DQP589850 EAK589826:EAL589850 EKG589826:EKH589850 EUC589826:EUD589850 FDY589826:FDZ589850 FNU589826:FNV589850 FXQ589826:FXR589850 GHM589826:GHN589850 GRI589826:GRJ589850 HBE589826:HBF589850 HLA589826:HLB589850 HUW589826:HUX589850 IES589826:IET589850 IOO589826:IOP589850 IYK589826:IYL589850 JIG589826:JIH589850 JSC589826:JSD589850 KBY589826:KBZ589850 KLU589826:KLV589850 KVQ589826:KVR589850 LFM589826:LFN589850 LPI589826:LPJ589850 LZE589826:LZF589850 MJA589826:MJB589850 MSW589826:MSX589850 NCS589826:NCT589850 NMO589826:NMP589850 NWK589826:NWL589850 OGG589826:OGH589850 OQC589826:OQD589850 OZY589826:OZZ589850 PJU589826:PJV589850 PTQ589826:PTR589850 QDM589826:QDN589850 QNI589826:QNJ589850 QXE589826:QXF589850 RHA589826:RHB589850 RQW589826:RQX589850 SAS589826:SAT589850 SKO589826:SKP589850 SUK589826:SUL589850 TEG589826:TEH589850 TOC589826:TOD589850 TXY589826:TXZ589850 UHU589826:UHV589850 URQ589826:URR589850 VBM589826:VBN589850 VLI589826:VLJ589850 VVE589826:VVF589850 WFA589826:WFB589850 WOW589826:WOX589850 WYS589826:WYT589850 CK655362:CL655386 MG655362:MH655386 WC655362:WD655386 AFY655362:AFZ655386 APU655362:APV655386 AZQ655362:AZR655386 BJM655362:BJN655386 BTI655362:BTJ655386 CDE655362:CDF655386 CNA655362:CNB655386 CWW655362:CWX655386 DGS655362:DGT655386 DQO655362:DQP655386 EAK655362:EAL655386 EKG655362:EKH655386 EUC655362:EUD655386 FDY655362:FDZ655386 FNU655362:FNV655386 FXQ655362:FXR655386 GHM655362:GHN655386 GRI655362:GRJ655386 HBE655362:HBF655386 HLA655362:HLB655386 HUW655362:HUX655386 IES655362:IET655386 IOO655362:IOP655386 IYK655362:IYL655386 JIG655362:JIH655386 JSC655362:JSD655386 KBY655362:KBZ655386 KLU655362:KLV655386 KVQ655362:KVR655386 LFM655362:LFN655386 LPI655362:LPJ655386 LZE655362:LZF655386 MJA655362:MJB655386 MSW655362:MSX655386 NCS655362:NCT655386 NMO655362:NMP655386 NWK655362:NWL655386 OGG655362:OGH655386 OQC655362:OQD655386 OZY655362:OZZ655386 PJU655362:PJV655386 PTQ655362:PTR655386 QDM655362:QDN655386 QNI655362:QNJ655386 QXE655362:QXF655386 RHA655362:RHB655386 RQW655362:RQX655386 SAS655362:SAT655386 SKO655362:SKP655386 SUK655362:SUL655386 TEG655362:TEH655386 TOC655362:TOD655386 TXY655362:TXZ655386 UHU655362:UHV655386 URQ655362:URR655386 VBM655362:VBN655386 VLI655362:VLJ655386 VVE655362:VVF655386 WFA655362:WFB655386 WOW655362:WOX655386 WYS655362:WYT655386 CK720898:CL720922 MG720898:MH720922 WC720898:WD720922 AFY720898:AFZ720922 APU720898:APV720922 AZQ720898:AZR720922 BJM720898:BJN720922 BTI720898:BTJ720922 CDE720898:CDF720922 CNA720898:CNB720922 CWW720898:CWX720922 DGS720898:DGT720922 DQO720898:DQP720922 EAK720898:EAL720922 EKG720898:EKH720922 EUC720898:EUD720922 FDY720898:FDZ720922 FNU720898:FNV720922 FXQ720898:FXR720922 GHM720898:GHN720922 GRI720898:GRJ720922 HBE720898:HBF720922 HLA720898:HLB720922 HUW720898:HUX720922 IES720898:IET720922 IOO720898:IOP720922 IYK720898:IYL720922 JIG720898:JIH720922 JSC720898:JSD720922 KBY720898:KBZ720922 KLU720898:KLV720922 KVQ720898:KVR720922 LFM720898:LFN720922 LPI720898:LPJ720922 LZE720898:LZF720922 MJA720898:MJB720922 MSW720898:MSX720922 NCS720898:NCT720922 NMO720898:NMP720922 NWK720898:NWL720922 OGG720898:OGH720922 OQC720898:OQD720922 OZY720898:OZZ720922 PJU720898:PJV720922 PTQ720898:PTR720922 QDM720898:QDN720922 QNI720898:QNJ720922 QXE720898:QXF720922 RHA720898:RHB720922 RQW720898:RQX720922 SAS720898:SAT720922 SKO720898:SKP720922 SUK720898:SUL720922 TEG720898:TEH720922 TOC720898:TOD720922 TXY720898:TXZ720922 UHU720898:UHV720922 URQ720898:URR720922 VBM720898:VBN720922 VLI720898:VLJ720922 VVE720898:VVF720922 WFA720898:WFB720922 WOW720898:WOX720922 WYS720898:WYT720922 CK786434:CL786458 MG786434:MH786458 WC786434:WD786458 AFY786434:AFZ786458 APU786434:APV786458 AZQ786434:AZR786458 BJM786434:BJN786458 BTI786434:BTJ786458 CDE786434:CDF786458 CNA786434:CNB786458 CWW786434:CWX786458 DGS786434:DGT786458 DQO786434:DQP786458 EAK786434:EAL786458 EKG786434:EKH786458 EUC786434:EUD786458 FDY786434:FDZ786458 FNU786434:FNV786458 FXQ786434:FXR786458 GHM786434:GHN786458 GRI786434:GRJ786458 HBE786434:HBF786458 HLA786434:HLB786458 HUW786434:HUX786458 IES786434:IET786458 IOO786434:IOP786458 IYK786434:IYL786458 JIG786434:JIH786458 JSC786434:JSD786458 KBY786434:KBZ786458 KLU786434:KLV786458 KVQ786434:KVR786458 LFM786434:LFN786458 LPI786434:LPJ786458 LZE786434:LZF786458 MJA786434:MJB786458 MSW786434:MSX786458 NCS786434:NCT786458 NMO786434:NMP786458 NWK786434:NWL786458 OGG786434:OGH786458 OQC786434:OQD786458 OZY786434:OZZ786458 PJU786434:PJV786458 PTQ786434:PTR786458 QDM786434:QDN786458 QNI786434:QNJ786458 QXE786434:QXF786458 RHA786434:RHB786458 RQW786434:RQX786458 SAS786434:SAT786458 SKO786434:SKP786458 SUK786434:SUL786458 TEG786434:TEH786458 TOC786434:TOD786458 TXY786434:TXZ786458 UHU786434:UHV786458 URQ786434:URR786458 VBM786434:VBN786458 VLI786434:VLJ786458 VVE786434:VVF786458 WFA786434:WFB786458 WOW786434:WOX786458 WYS786434:WYT786458 CK851970:CL851994 MG851970:MH851994 WC851970:WD851994 AFY851970:AFZ851994 APU851970:APV851994 AZQ851970:AZR851994 BJM851970:BJN851994 BTI851970:BTJ851994 CDE851970:CDF851994 CNA851970:CNB851994 CWW851970:CWX851994 DGS851970:DGT851994 DQO851970:DQP851994 EAK851970:EAL851994 EKG851970:EKH851994 EUC851970:EUD851994 FDY851970:FDZ851994 FNU851970:FNV851994 FXQ851970:FXR851994 GHM851970:GHN851994 GRI851970:GRJ851994 HBE851970:HBF851994 HLA851970:HLB851994 HUW851970:HUX851994 IES851970:IET851994 IOO851970:IOP851994 IYK851970:IYL851994 JIG851970:JIH851994 JSC851970:JSD851994 KBY851970:KBZ851994 KLU851970:KLV851994 KVQ851970:KVR851994 LFM851970:LFN851994 LPI851970:LPJ851994 LZE851970:LZF851994 MJA851970:MJB851994 MSW851970:MSX851994 NCS851970:NCT851994 NMO851970:NMP851994 NWK851970:NWL851994 OGG851970:OGH851994 OQC851970:OQD851994 OZY851970:OZZ851994 PJU851970:PJV851994 PTQ851970:PTR851994 QDM851970:QDN851994 QNI851970:QNJ851994 QXE851970:QXF851994 RHA851970:RHB851994 RQW851970:RQX851994 SAS851970:SAT851994 SKO851970:SKP851994 SUK851970:SUL851994 TEG851970:TEH851994 TOC851970:TOD851994 TXY851970:TXZ851994 UHU851970:UHV851994 URQ851970:URR851994 VBM851970:VBN851994 VLI851970:VLJ851994 VVE851970:VVF851994 WFA851970:WFB851994 WOW851970:WOX851994 WYS851970:WYT851994 CK917506:CL917530 MG917506:MH917530 WC917506:WD917530 AFY917506:AFZ917530 APU917506:APV917530 AZQ917506:AZR917530 BJM917506:BJN917530 BTI917506:BTJ917530 CDE917506:CDF917530 CNA917506:CNB917530 CWW917506:CWX917530 DGS917506:DGT917530 DQO917506:DQP917530 EAK917506:EAL917530 EKG917506:EKH917530 EUC917506:EUD917530 FDY917506:FDZ917530 FNU917506:FNV917530 FXQ917506:FXR917530 GHM917506:GHN917530 GRI917506:GRJ917530 HBE917506:HBF917530 HLA917506:HLB917530 HUW917506:HUX917530 IES917506:IET917530 IOO917506:IOP917530 IYK917506:IYL917530 JIG917506:JIH917530 JSC917506:JSD917530 KBY917506:KBZ917530 KLU917506:KLV917530 KVQ917506:KVR917530 LFM917506:LFN917530 LPI917506:LPJ917530 LZE917506:LZF917530 MJA917506:MJB917530 MSW917506:MSX917530 NCS917506:NCT917530 NMO917506:NMP917530 NWK917506:NWL917530 OGG917506:OGH917530 OQC917506:OQD917530 OZY917506:OZZ917530 PJU917506:PJV917530 PTQ917506:PTR917530 QDM917506:QDN917530 QNI917506:QNJ917530 QXE917506:QXF917530 RHA917506:RHB917530 RQW917506:RQX917530 SAS917506:SAT917530 SKO917506:SKP917530 SUK917506:SUL917530 TEG917506:TEH917530 TOC917506:TOD917530 TXY917506:TXZ917530 UHU917506:UHV917530 URQ917506:URR917530 VBM917506:VBN917530 VLI917506:VLJ917530 VVE917506:VVF917530 WFA917506:WFB917530 WOW917506:WOX917530 WYS917506:WYT917530 CK983042:CL983066 MG983042:MH983066 WC983042:WD983066 AFY983042:AFZ983066 APU983042:APV983066 AZQ983042:AZR983066 BJM983042:BJN983066 BTI983042:BTJ983066 CDE983042:CDF983066 CNA983042:CNB983066 CWW983042:CWX983066 DGS983042:DGT983066 DQO983042:DQP983066 EAK983042:EAL983066 EKG983042:EKH983066 EUC983042:EUD983066 FDY983042:FDZ983066 FNU983042:FNV983066 FXQ983042:FXR983066 GHM983042:GHN983066 GRI983042:GRJ983066 HBE983042:HBF983066 HLA983042:HLB983066 HUW983042:HUX983066 IES983042:IET983066 IOO983042:IOP983066 IYK983042:IYL983066 JIG983042:JIH983066 JSC983042:JSD983066 KBY983042:KBZ983066 KLU983042:KLV983066 KVQ983042:KVR983066 LFM983042:LFN983066 LPI983042:LPJ983066 LZE983042:LZF983066 MJA983042:MJB983066 MSW983042:MSX983066 NCS983042:NCT983066 NMO983042:NMP983066 NWK983042:NWL983066 OGG983042:OGH983066 OQC983042:OQD983066 OZY983042:OZZ983066 PJU983042:PJV983066 PTQ983042:PTR983066 QDM983042:QDN983066 QNI983042:QNJ983066 QXE983042:QXF983066 RHA983042:RHB983066 RQW983042:RQX983066 SAS983042:SAT983066 SKO983042:SKP983066 SUK983042:SUL983066 TEG983042:TEH983066 TOC983042:TOD983066 TXY983042:TXZ983066 UHU983042:UHV983066 URQ983042:URR983066 VBM983042:VBN983066 VLI983042:VLJ983066 VVE983042:VVF983066 WFA983042:WFB983066 WOW983042:WOX983066 WYS983042:WYT983066 AX22:AX27 KT22:KT27 UP22:UP27 AEL22:AEL27 AOH22:AOH27 AYD22:AYD27 BHZ22:BHZ27 BRV22:BRV27 CBR22:CBR27 CLN22:CLN27 CVJ22:CVJ27 DFF22:DFF27 DPB22:DPB27 DYX22:DYX27 EIT22:EIT27 ESP22:ESP27 FCL22:FCL27 FMH22:FMH27 FWD22:FWD27 GFZ22:GFZ27 GPV22:GPV27 GZR22:GZR27 HJN22:HJN27 HTJ22:HTJ27 IDF22:IDF27 INB22:INB27 IWX22:IWX27 JGT22:JGT27 JQP22:JQP27 KAL22:KAL27 KKH22:KKH27 KUD22:KUD27 LDZ22:LDZ27 LNV22:LNV27 LXR22:LXR27 MHN22:MHN27 MRJ22:MRJ27 NBF22:NBF27 NLB22:NLB27 NUX22:NUX27 OET22:OET27 OOP22:OOP27 OYL22:OYL27 PIH22:PIH27 PSD22:PSD27 QBZ22:QBZ27 QLV22:QLV27 QVR22:QVR27 RFN22:RFN27 RPJ22:RPJ27 RZF22:RZF27 SJB22:SJB27 SSX22:SSX27 TCT22:TCT27 TMP22:TMP27 TWL22:TWL27 UGH22:UGH27 UQD22:UQD27 UZZ22:UZZ27 VJV22:VJV27 VTR22:VTR27 WDN22:WDN27 WNJ22:WNJ27 WXF22:WXF27 AX65558:AX65563 KT65558:KT65563 UP65558:UP65563 AEL65558:AEL65563 AOH65558:AOH65563 AYD65558:AYD65563 BHZ65558:BHZ65563 BRV65558:BRV65563 CBR65558:CBR65563 CLN65558:CLN65563 CVJ65558:CVJ65563 DFF65558:DFF65563 DPB65558:DPB65563 DYX65558:DYX65563 EIT65558:EIT65563 ESP65558:ESP65563 FCL65558:FCL65563 FMH65558:FMH65563 FWD65558:FWD65563 GFZ65558:GFZ65563 GPV65558:GPV65563 GZR65558:GZR65563 HJN65558:HJN65563 HTJ65558:HTJ65563 IDF65558:IDF65563 INB65558:INB65563 IWX65558:IWX65563 JGT65558:JGT65563 JQP65558:JQP65563 KAL65558:KAL65563 KKH65558:KKH65563 KUD65558:KUD65563 LDZ65558:LDZ65563 LNV65558:LNV65563 LXR65558:LXR65563 MHN65558:MHN65563 MRJ65558:MRJ65563 NBF65558:NBF65563 NLB65558:NLB65563 NUX65558:NUX65563 OET65558:OET65563 OOP65558:OOP65563 OYL65558:OYL65563 PIH65558:PIH65563 PSD65558:PSD65563 QBZ65558:QBZ65563 QLV65558:QLV65563 QVR65558:QVR65563 RFN65558:RFN65563 RPJ65558:RPJ65563 RZF65558:RZF65563 SJB65558:SJB65563 SSX65558:SSX65563 TCT65558:TCT65563 TMP65558:TMP65563 TWL65558:TWL65563 UGH65558:UGH65563 UQD65558:UQD65563 UZZ65558:UZZ65563 VJV65558:VJV65563 VTR65558:VTR65563 WDN65558:WDN65563 WNJ65558:WNJ65563 WXF65558:WXF65563 AX131094:AX131099 KT131094:KT131099 UP131094:UP131099 AEL131094:AEL131099 AOH131094:AOH131099 AYD131094:AYD131099 BHZ131094:BHZ131099 BRV131094:BRV131099 CBR131094:CBR131099 CLN131094:CLN131099 CVJ131094:CVJ131099 DFF131094:DFF131099 DPB131094:DPB131099 DYX131094:DYX131099 EIT131094:EIT131099 ESP131094:ESP131099 FCL131094:FCL131099 FMH131094:FMH131099 FWD131094:FWD131099 GFZ131094:GFZ131099 GPV131094:GPV131099 GZR131094:GZR131099 HJN131094:HJN131099 HTJ131094:HTJ131099 IDF131094:IDF131099 INB131094:INB131099 IWX131094:IWX131099 JGT131094:JGT131099 JQP131094:JQP131099 KAL131094:KAL131099 KKH131094:KKH131099 KUD131094:KUD131099 LDZ131094:LDZ131099 LNV131094:LNV131099 LXR131094:LXR131099 MHN131094:MHN131099 MRJ131094:MRJ131099 NBF131094:NBF131099 NLB131094:NLB131099 NUX131094:NUX131099 OET131094:OET131099 OOP131094:OOP131099 OYL131094:OYL131099 PIH131094:PIH131099 PSD131094:PSD131099 QBZ131094:QBZ131099 QLV131094:QLV131099 QVR131094:QVR131099 RFN131094:RFN131099 RPJ131094:RPJ131099 RZF131094:RZF131099 SJB131094:SJB131099 SSX131094:SSX131099 TCT131094:TCT131099 TMP131094:TMP131099 TWL131094:TWL131099 UGH131094:UGH131099 UQD131094:UQD131099 UZZ131094:UZZ131099 VJV131094:VJV131099 VTR131094:VTR131099 WDN131094:WDN131099 WNJ131094:WNJ131099 WXF131094:WXF131099 AX196630:AX196635 KT196630:KT196635 UP196630:UP196635 AEL196630:AEL196635 AOH196630:AOH196635 AYD196630:AYD196635 BHZ196630:BHZ196635 BRV196630:BRV196635 CBR196630:CBR196635 CLN196630:CLN196635 CVJ196630:CVJ196635 DFF196630:DFF196635 DPB196630:DPB196635 DYX196630:DYX196635 EIT196630:EIT196635 ESP196630:ESP196635 FCL196630:FCL196635 FMH196630:FMH196635 FWD196630:FWD196635 GFZ196630:GFZ196635 GPV196630:GPV196635 GZR196630:GZR196635 HJN196630:HJN196635 HTJ196630:HTJ196635 IDF196630:IDF196635 INB196630:INB196635 IWX196630:IWX196635 JGT196630:JGT196635 JQP196630:JQP196635 KAL196630:KAL196635 KKH196630:KKH196635 KUD196630:KUD196635 LDZ196630:LDZ196635 LNV196630:LNV196635 LXR196630:LXR196635 MHN196630:MHN196635 MRJ196630:MRJ196635 NBF196630:NBF196635 NLB196630:NLB196635 NUX196630:NUX196635 OET196630:OET196635 OOP196630:OOP196635 OYL196630:OYL196635 PIH196630:PIH196635 PSD196630:PSD196635 QBZ196630:QBZ196635 QLV196630:QLV196635 QVR196630:QVR196635 RFN196630:RFN196635 RPJ196630:RPJ196635 RZF196630:RZF196635 SJB196630:SJB196635 SSX196630:SSX196635 TCT196630:TCT196635 TMP196630:TMP196635 TWL196630:TWL196635 UGH196630:UGH196635 UQD196630:UQD196635 UZZ196630:UZZ196635 VJV196630:VJV196635 VTR196630:VTR196635 WDN196630:WDN196635 WNJ196630:WNJ196635 WXF196630:WXF196635 AX262166:AX262171 KT262166:KT262171 UP262166:UP262171 AEL262166:AEL262171 AOH262166:AOH262171 AYD262166:AYD262171 BHZ262166:BHZ262171 BRV262166:BRV262171 CBR262166:CBR262171 CLN262166:CLN262171 CVJ262166:CVJ262171 DFF262166:DFF262171 DPB262166:DPB262171 DYX262166:DYX262171 EIT262166:EIT262171 ESP262166:ESP262171 FCL262166:FCL262171 FMH262166:FMH262171 FWD262166:FWD262171 GFZ262166:GFZ262171 GPV262166:GPV262171 GZR262166:GZR262171 HJN262166:HJN262171 HTJ262166:HTJ262171 IDF262166:IDF262171 INB262166:INB262171 IWX262166:IWX262171 JGT262166:JGT262171 JQP262166:JQP262171 KAL262166:KAL262171 KKH262166:KKH262171 KUD262166:KUD262171 LDZ262166:LDZ262171 LNV262166:LNV262171 LXR262166:LXR262171 MHN262166:MHN262171 MRJ262166:MRJ262171 NBF262166:NBF262171 NLB262166:NLB262171 NUX262166:NUX262171 OET262166:OET262171 OOP262166:OOP262171 OYL262166:OYL262171 PIH262166:PIH262171 PSD262166:PSD262171 QBZ262166:QBZ262171 QLV262166:QLV262171 QVR262166:QVR262171 RFN262166:RFN262171 RPJ262166:RPJ262171 RZF262166:RZF262171 SJB262166:SJB262171 SSX262166:SSX262171 TCT262166:TCT262171 TMP262166:TMP262171 TWL262166:TWL262171 UGH262166:UGH262171 UQD262166:UQD262171 UZZ262166:UZZ262171 VJV262166:VJV262171 VTR262166:VTR262171 WDN262166:WDN262171 WNJ262166:WNJ262171 WXF262166:WXF262171 AX327702:AX327707 KT327702:KT327707 UP327702:UP327707 AEL327702:AEL327707 AOH327702:AOH327707 AYD327702:AYD327707 BHZ327702:BHZ327707 BRV327702:BRV327707 CBR327702:CBR327707 CLN327702:CLN327707 CVJ327702:CVJ327707 DFF327702:DFF327707 DPB327702:DPB327707 DYX327702:DYX327707 EIT327702:EIT327707 ESP327702:ESP327707 FCL327702:FCL327707 FMH327702:FMH327707 FWD327702:FWD327707 GFZ327702:GFZ327707 GPV327702:GPV327707 GZR327702:GZR327707 HJN327702:HJN327707 HTJ327702:HTJ327707 IDF327702:IDF327707 INB327702:INB327707 IWX327702:IWX327707 JGT327702:JGT327707 JQP327702:JQP327707 KAL327702:KAL327707 KKH327702:KKH327707 KUD327702:KUD327707 LDZ327702:LDZ327707 LNV327702:LNV327707 LXR327702:LXR327707 MHN327702:MHN327707 MRJ327702:MRJ327707 NBF327702:NBF327707 NLB327702:NLB327707 NUX327702:NUX327707 OET327702:OET327707 OOP327702:OOP327707 OYL327702:OYL327707 PIH327702:PIH327707 PSD327702:PSD327707 QBZ327702:QBZ327707 QLV327702:QLV327707 QVR327702:QVR327707 RFN327702:RFN327707 RPJ327702:RPJ327707 RZF327702:RZF327707 SJB327702:SJB327707 SSX327702:SSX327707 TCT327702:TCT327707 TMP327702:TMP327707 TWL327702:TWL327707 UGH327702:UGH327707 UQD327702:UQD327707 UZZ327702:UZZ327707 VJV327702:VJV327707 VTR327702:VTR327707 WDN327702:WDN327707 WNJ327702:WNJ327707 WXF327702:WXF327707 AX393238:AX393243 KT393238:KT393243 UP393238:UP393243 AEL393238:AEL393243 AOH393238:AOH393243 AYD393238:AYD393243 BHZ393238:BHZ393243 BRV393238:BRV393243 CBR393238:CBR393243 CLN393238:CLN393243 CVJ393238:CVJ393243 DFF393238:DFF393243 DPB393238:DPB393243 DYX393238:DYX393243 EIT393238:EIT393243 ESP393238:ESP393243 FCL393238:FCL393243 FMH393238:FMH393243 FWD393238:FWD393243 GFZ393238:GFZ393243 GPV393238:GPV393243 GZR393238:GZR393243 HJN393238:HJN393243 HTJ393238:HTJ393243 IDF393238:IDF393243 INB393238:INB393243 IWX393238:IWX393243 JGT393238:JGT393243 JQP393238:JQP393243 KAL393238:KAL393243 KKH393238:KKH393243 KUD393238:KUD393243 LDZ393238:LDZ393243 LNV393238:LNV393243 LXR393238:LXR393243 MHN393238:MHN393243 MRJ393238:MRJ393243 NBF393238:NBF393243 NLB393238:NLB393243 NUX393238:NUX393243 OET393238:OET393243 OOP393238:OOP393243 OYL393238:OYL393243 PIH393238:PIH393243 PSD393238:PSD393243 QBZ393238:QBZ393243 QLV393238:QLV393243 QVR393238:QVR393243 RFN393238:RFN393243 RPJ393238:RPJ393243 RZF393238:RZF393243 SJB393238:SJB393243 SSX393238:SSX393243 TCT393238:TCT393243 TMP393238:TMP393243 TWL393238:TWL393243 UGH393238:UGH393243 UQD393238:UQD393243 UZZ393238:UZZ393243 VJV393238:VJV393243 VTR393238:VTR393243 WDN393238:WDN393243 WNJ393238:WNJ393243 WXF393238:WXF393243 AX458774:AX458779 KT458774:KT458779 UP458774:UP458779 AEL458774:AEL458779 AOH458774:AOH458779 AYD458774:AYD458779 BHZ458774:BHZ458779 BRV458774:BRV458779 CBR458774:CBR458779 CLN458774:CLN458779 CVJ458774:CVJ458779 DFF458774:DFF458779 DPB458774:DPB458779 DYX458774:DYX458779 EIT458774:EIT458779 ESP458774:ESP458779 FCL458774:FCL458779 FMH458774:FMH458779 FWD458774:FWD458779 GFZ458774:GFZ458779 GPV458774:GPV458779 GZR458774:GZR458779 HJN458774:HJN458779 HTJ458774:HTJ458779 IDF458774:IDF458779 INB458774:INB458779 IWX458774:IWX458779 JGT458774:JGT458779 JQP458774:JQP458779 KAL458774:KAL458779 KKH458774:KKH458779 KUD458774:KUD458779 LDZ458774:LDZ458779 LNV458774:LNV458779 LXR458774:LXR458779 MHN458774:MHN458779 MRJ458774:MRJ458779 NBF458774:NBF458779 NLB458774:NLB458779 NUX458774:NUX458779 OET458774:OET458779 OOP458774:OOP458779 OYL458774:OYL458779 PIH458774:PIH458779 PSD458774:PSD458779 QBZ458774:QBZ458779 QLV458774:QLV458779 QVR458774:QVR458779 RFN458774:RFN458779 RPJ458774:RPJ458779 RZF458774:RZF458779 SJB458774:SJB458779 SSX458774:SSX458779 TCT458774:TCT458779 TMP458774:TMP458779 TWL458774:TWL458779 UGH458774:UGH458779 UQD458774:UQD458779 UZZ458774:UZZ458779 VJV458774:VJV458779 VTR458774:VTR458779 WDN458774:WDN458779 WNJ458774:WNJ458779 WXF458774:WXF458779 AX524310:AX524315 KT524310:KT524315 UP524310:UP524315 AEL524310:AEL524315 AOH524310:AOH524315 AYD524310:AYD524315 BHZ524310:BHZ524315 BRV524310:BRV524315 CBR524310:CBR524315 CLN524310:CLN524315 CVJ524310:CVJ524315 DFF524310:DFF524315 DPB524310:DPB524315 DYX524310:DYX524315 EIT524310:EIT524315 ESP524310:ESP524315 FCL524310:FCL524315 FMH524310:FMH524315 FWD524310:FWD524315 GFZ524310:GFZ524315 GPV524310:GPV524315 GZR524310:GZR524315 HJN524310:HJN524315 HTJ524310:HTJ524315 IDF524310:IDF524315 INB524310:INB524315 IWX524310:IWX524315 JGT524310:JGT524315 JQP524310:JQP524315 KAL524310:KAL524315 KKH524310:KKH524315 KUD524310:KUD524315 LDZ524310:LDZ524315 LNV524310:LNV524315 LXR524310:LXR524315 MHN524310:MHN524315 MRJ524310:MRJ524315 NBF524310:NBF524315 NLB524310:NLB524315 NUX524310:NUX524315 OET524310:OET524315 OOP524310:OOP524315 OYL524310:OYL524315 PIH524310:PIH524315 PSD524310:PSD524315 QBZ524310:QBZ524315 QLV524310:QLV524315 QVR524310:QVR524315 RFN524310:RFN524315 RPJ524310:RPJ524315 RZF524310:RZF524315 SJB524310:SJB524315 SSX524310:SSX524315 TCT524310:TCT524315 TMP524310:TMP524315 TWL524310:TWL524315 UGH524310:UGH524315 UQD524310:UQD524315 UZZ524310:UZZ524315 VJV524310:VJV524315 VTR524310:VTR524315 WDN524310:WDN524315 WNJ524310:WNJ524315 WXF524310:WXF524315 AX589846:AX589851 KT589846:KT589851 UP589846:UP589851 AEL589846:AEL589851 AOH589846:AOH589851 AYD589846:AYD589851 BHZ589846:BHZ589851 BRV589846:BRV589851 CBR589846:CBR589851 CLN589846:CLN589851 CVJ589846:CVJ589851 DFF589846:DFF589851 DPB589846:DPB589851 DYX589846:DYX589851 EIT589846:EIT589851 ESP589846:ESP589851 FCL589846:FCL589851 FMH589846:FMH589851 FWD589846:FWD589851 GFZ589846:GFZ589851 GPV589846:GPV589851 GZR589846:GZR589851 HJN589846:HJN589851 HTJ589846:HTJ589851 IDF589846:IDF589851 INB589846:INB589851 IWX589846:IWX589851 JGT589846:JGT589851 JQP589846:JQP589851 KAL589846:KAL589851 KKH589846:KKH589851 KUD589846:KUD589851 LDZ589846:LDZ589851 LNV589846:LNV589851 LXR589846:LXR589851 MHN589846:MHN589851 MRJ589846:MRJ589851 NBF589846:NBF589851 NLB589846:NLB589851 NUX589846:NUX589851 OET589846:OET589851 OOP589846:OOP589851 OYL589846:OYL589851 PIH589846:PIH589851 PSD589846:PSD589851 QBZ589846:QBZ589851 QLV589846:QLV589851 QVR589846:QVR589851 RFN589846:RFN589851 RPJ589846:RPJ589851 RZF589846:RZF589851 SJB589846:SJB589851 SSX589846:SSX589851 TCT589846:TCT589851 TMP589846:TMP589851 TWL589846:TWL589851 UGH589846:UGH589851 UQD589846:UQD589851 UZZ589846:UZZ589851 VJV589846:VJV589851 VTR589846:VTR589851 WDN589846:WDN589851 WNJ589846:WNJ589851 WXF589846:WXF589851 AX655382:AX655387 KT655382:KT655387 UP655382:UP655387 AEL655382:AEL655387 AOH655382:AOH655387 AYD655382:AYD655387 BHZ655382:BHZ655387 BRV655382:BRV655387 CBR655382:CBR655387 CLN655382:CLN655387 CVJ655382:CVJ655387 DFF655382:DFF655387 DPB655382:DPB655387 DYX655382:DYX655387 EIT655382:EIT655387 ESP655382:ESP655387 FCL655382:FCL655387 FMH655382:FMH655387 FWD655382:FWD655387 GFZ655382:GFZ655387 GPV655382:GPV655387 GZR655382:GZR655387 HJN655382:HJN655387 HTJ655382:HTJ655387 IDF655382:IDF655387 INB655382:INB655387 IWX655382:IWX655387 JGT655382:JGT655387 JQP655382:JQP655387 KAL655382:KAL655387 KKH655382:KKH655387 KUD655382:KUD655387 LDZ655382:LDZ655387 LNV655382:LNV655387 LXR655382:LXR655387 MHN655382:MHN655387 MRJ655382:MRJ655387 NBF655382:NBF655387 NLB655382:NLB655387 NUX655382:NUX655387 OET655382:OET655387 OOP655382:OOP655387 OYL655382:OYL655387 PIH655382:PIH655387 PSD655382:PSD655387 QBZ655382:QBZ655387 QLV655382:QLV655387 QVR655382:QVR655387 RFN655382:RFN655387 RPJ655382:RPJ655387 RZF655382:RZF655387 SJB655382:SJB655387 SSX655382:SSX655387 TCT655382:TCT655387 TMP655382:TMP655387 TWL655382:TWL655387 UGH655382:UGH655387 UQD655382:UQD655387 UZZ655382:UZZ655387 VJV655382:VJV655387 VTR655382:VTR655387 WDN655382:WDN655387 WNJ655382:WNJ655387 WXF655382:WXF655387 AX720918:AX720923 KT720918:KT720923 UP720918:UP720923 AEL720918:AEL720923 AOH720918:AOH720923 AYD720918:AYD720923 BHZ720918:BHZ720923 BRV720918:BRV720923 CBR720918:CBR720923 CLN720918:CLN720923 CVJ720918:CVJ720923 DFF720918:DFF720923 DPB720918:DPB720923 DYX720918:DYX720923 EIT720918:EIT720923 ESP720918:ESP720923 FCL720918:FCL720923 FMH720918:FMH720923 FWD720918:FWD720923 GFZ720918:GFZ720923 GPV720918:GPV720923 GZR720918:GZR720923 HJN720918:HJN720923 HTJ720918:HTJ720923 IDF720918:IDF720923 INB720918:INB720923 IWX720918:IWX720923 JGT720918:JGT720923 JQP720918:JQP720923 KAL720918:KAL720923 KKH720918:KKH720923 KUD720918:KUD720923 LDZ720918:LDZ720923 LNV720918:LNV720923 LXR720918:LXR720923 MHN720918:MHN720923 MRJ720918:MRJ720923 NBF720918:NBF720923 NLB720918:NLB720923 NUX720918:NUX720923 OET720918:OET720923 OOP720918:OOP720923 OYL720918:OYL720923 PIH720918:PIH720923 PSD720918:PSD720923 QBZ720918:QBZ720923 QLV720918:QLV720923 QVR720918:QVR720923 RFN720918:RFN720923 RPJ720918:RPJ720923 RZF720918:RZF720923 SJB720918:SJB720923 SSX720918:SSX720923 TCT720918:TCT720923 TMP720918:TMP720923 TWL720918:TWL720923 UGH720918:UGH720923 UQD720918:UQD720923 UZZ720918:UZZ720923 VJV720918:VJV720923 VTR720918:VTR720923 WDN720918:WDN720923 WNJ720918:WNJ720923 WXF720918:WXF720923 AX786454:AX786459 KT786454:KT786459 UP786454:UP786459 AEL786454:AEL786459 AOH786454:AOH786459 AYD786454:AYD786459 BHZ786454:BHZ786459 BRV786454:BRV786459 CBR786454:CBR786459 CLN786454:CLN786459 CVJ786454:CVJ786459 DFF786454:DFF786459 DPB786454:DPB786459 DYX786454:DYX786459 EIT786454:EIT786459 ESP786454:ESP786459 FCL786454:FCL786459 FMH786454:FMH786459 FWD786454:FWD786459 GFZ786454:GFZ786459 GPV786454:GPV786459 GZR786454:GZR786459 HJN786454:HJN786459 HTJ786454:HTJ786459 IDF786454:IDF786459 INB786454:INB786459 IWX786454:IWX786459 JGT786454:JGT786459 JQP786454:JQP786459 KAL786454:KAL786459 KKH786454:KKH786459 KUD786454:KUD786459 LDZ786454:LDZ786459 LNV786454:LNV786459 LXR786454:LXR786459 MHN786454:MHN786459 MRJ786454:MRJ786459 NBF786454:NBF786459 NLB786454:NLB786459 NUX786454:NUX786459 OET786454:OET786459 OOP786454:OOP786459 OYL786454:OYL786459 PIH786454:PIH786459 PSD786454:PSD786459 QBZ786454:QBZ786459 QLV786454:QLV786459 QVR786454:QVR786459 RFN786454:RFN786459 RPJ786454:RPJ786459 RZF786454:RZF786459 SJB786454:SJB786459 SSX786454:SSX786459 TCT786454:TCT786459 TMP786454:TMP786459 TWL786454:TWL786459 UGH786454:UGH786459 UQD786454:UQD786459 UZZ786454:UZZ786459 VJV786454:VJV786459 VTR786454:VTR786459 WDN786454:WDN786459 WNJ786454:WNJ786459 WXF786454:WXF786459 AX851990:AX851995 KT851990:KT851995 UP851990:UP851995 AEL851990:AEL851995 AOH851990:AOH851995 AYD851990:AYD851995 BHZ851990:BHZ851995 BRV851990:BRV851995 CBR851990:CBR851995 CLN851990:CLN851995 CVJ851990:CVJ851995 DFF851990:DFF851995 DPB851990:DPB851995 DYX851990:DYX851995 EIT851990:EIT851995 ESP851990:ESP851995 FCL851990:FCL851995 FMH851990:FMH851995 FWD851990:FWD851995 GFZ851990:GFZ851995 GPV851990:GPV851995 GZR851990:GZR851995 HJN851990:HJN851995 HTJ851990:HTJ851995 IDF851990:IDF851995 INB851990:INB851995 IWX851990:IWX851995 JGT851990:JGT851995 JQP851990:JQP851995 KAL851990:KAL851995 KKH851990:KKH851995 KUD851990:KUD851995 LDZ851990:LDZ851995 LNV851990:LNV851995 LXR851990:LXR851995 MHN851990:MHN851995 MRJ851990:MRJ851995 NBF851990:NBF851995 NLB851990:NLB851995 NUX851990:NUX851995 OET851990:OET851995 OOP851990:OOP851995 OYL851990:OYL851995 PIH851990:PIH851995 PSD851990:PSD851995 QBZ851990:QBZ851995 QLV851990:QLV851995 QVR851990:QVR851995 RFN851990:RFN851995 RPJ851990:RPJ851995 RZF851990:RZF851995 SJB851990:SJB851995 SSX851990:SSX851995 TCT851990:TCT851995 TMP851990:TMP851995 TWL851990:TWL851995 UGH851990:UGH851995 UQD851990:UQD851995 UZZ851990:UZZ851995 VJV851990:VJV851995 VTR851990:VTR851995 WDN851990:WDN851995 WNJ851990:WNJ851995 WXF851990:WXF851995 AX917526:AX917531 KT917526:KT917531 UP917526:UP917531 AEL917526:AEL917531 AOH917526:AOH917531 AYD917526:AYD917531 BHZ917526:BHZ917531 BRV917526:BRV917531 CBR917526:CBR917531 CLN917526:CLN917531 CVJ917526:CVJ917531 DFF917526:DFF917531 DPB917526:DPB917531 DYX917526:DYX917531 EIT917526:EIT917531 ESP917526:ESP917531 FCL917526:FCL917531 FMH917526:FMH917531 FWD917526:FWD917531 GFZ917526:GFZ917531 GPV917526:GPV917531 GZR917526:GZR917531 HJN917526:HJN917531 HTJ917526:HTJ917531 IDF917526:IDF917531 INB917526:INB917531 IWX917526:IWX917531 JGT917526:JGT917531 JQP917526:JQP917531 KAL917526:KAL917531 KKH917526:KKH917531 KUD917526:KUD917531 LDZ917526:LDZ917531 LNV917526:LNV917531 LXR917526:LXR917531 MHN917526:MHN917531 MRJ917526:MRJ917531 NBF917526:NBF917531 NLB917526:NLB917531 NUX917526:NUX917531 OET917526:OET917531 OOP917526:OOP917531 OYL917526:OYL917531 PIH917526:PIH917531 PSD917526:PSD917531 QBZ917526:QBZ917531 QLV917526:QLV917531 QVR917526:QVR917531 RFN917526:RFN917531 RPJ917526:RPJ917531 RZF917526:RZF917531 SJB917526:SJB917531 SSX917526:SSX917531 TCT917526:TCT917531 TMP917526:TMP917531 TWL917526:TWL917531 UGH917526:UGH917531 UQD917526:UQD917531 UZZ917526:UZZ917531 VJV917526:VJV917531 VTR917526:VTR917531 WDN917526:WDN917531 WNJ917526:WNJ917531 WXF917526:WXF917531 AX983062:AX983067 KT983062:KT983067 UP983062:UP983067 AEL983062:AEL983067 AOH983062:AOH983067 AYD983062:AYD983067 BHZ983062:BHZ983067 BRV983062:BRV983067 CBR983062:CBR983067 CLN983062:CLN983067 CVJ983062:CVJ983067 DFF983062:DFF983067 DPB983062:DPB983067 DYX983062:DYX983067 EIT983062:EIT983067 ESP983062:ESP983067 FCL983062:FCL983067 FMH983062:FMH983067 FWD983062:FWD983067 GFZ983062:GFZ983067 GPV983062:GPV983067 GZR983062:GZR983067 HJN983062:HJN983067 HTJ983062:HTJ983067 IDF983062:IDF983067 INB983062:INB983067 IWX983062:IWX983067 JGT983062:JGT983067 JQP983062:JQP983067 KAL983062:KAL983067 KKH983062:KKH983067 KUD983062:KUD983067 LDZ983062:LDZ983067 LNV983062:LNV983067 LXR983062:LXR983067 MHN983062:MHN983067 MRJ983062:MRJ983067 NBF983062:NBF983067 NLB983062:NLB983067 NUX983062:NUX983067 OET983062:OET983067 OOP983062:OOP983067 OYL983062:OYL983067 PIH983062:PIH983067 PSD983062:PSD983067 QBZ983062:QBZ983067 QLV983062:QLV983067 QVR983062:QVR983067 RFN983062:RFN983067 RPJ983062:RPJ983067 RZF983062:RZF983067 SJB983062:SJB983067 SSX983062:SSX983067 TCT983062:TCT983067 TMP983062:TMP983067 TWL983062:TWL983067 UGH983062:UGH983067 UQD983062:UQD983067 UZZ983062:UZZ983067 VJV983062:VJV983067 VTR983062:VTR983067 WDN983062:WDN983067 WNJ983062:WNJ983067 WXF983062:WXF983067 EM77:EM84 OI77:OI84 YE77:YE84 AIA77:AIA84 ARW77:ARW84 BBS77:BBS84 BLO77:BLO84 BVK77:BVK84 CFG77:CFG84 CPC77:CPC84 CYY77:CYY84 DIU77:DIU84 DSQ77:DSQ84 ECM77:ECM84 EMI77:EMI84 EWE77:EWE84 FGA77:FGA84 FPW77:FPW84 FZS77:FZS84 GJO77:GJO84 GTK77:GTK84 HDG77:HDG84 HNC77:HNC84 HWY77:HWY84 IGU77:IGU84 IQQ77:IQQ84 JAM77:JAM84 JKI77:JKI84 JUE77:JUE84 KEA77:KEA84 KNW77:KNW84 KXS77:KXS84 LHO77:LHO84 LRK77:LRK84 MBG77:MBG84 MLC77:MLC84 MUY77:MUY84 NEU77:NEU84 NOQ77:NOQ84 NYM77:NYM84 OII77:OII84 OSE77:OSE84 PCA77:PCA84 PLW77:PLW84 PVS77:PVS84 QFO77:QFO84 QPK77:QPK84 QZG77:QZG84 RJC77:RJC84 RSY77:RSY84 SCU77:SCU84 SMQ77:SMQ84 SWM77:SWM84 TGI77:TGI84 TQE77:TQE84 UAA77:UAA84 UJW77:UJW84 UTS77:UTS84 VDO77:VDO84 VNK77:VNK84 VXG77:VXG84 WHC77:WHC84 WQY77:WQY84 XAU77:XAU84 EM65613:EM65620 OI65613:OI65620 YE65613:YE65620 AIA65613:AIA65620 ARW65613:ARW65620 BBS65613:BBS65620 BLO65613:BLO65620 BVK65613:BVK65620 CFG65613:CFG65620 CPC65613:CPC65620 CYY65613:CYY65620 DIU65613:DIU65620 DSQ65613:DSQ65620 ECM65613:ECM65620 EMI65613:EMI65620 EWE65613:EWE65620 FGA65613:FGA65620 FPW65613:FPW65620 FZS65613:FZS65620 GJO65613:GJO65620 GTK65613:GTK65620 HDG65613:HDG65620 HNC65613:HNC65620 HWY65613:HWY65620 IGU65613:IGU65620 IQQ65613:IQQ65620 JAM65613:JAM65620 JKI65613:JKI65620 JUE65613:JUE65620 KEA65613:KEA65620 KNW65613:KNW65620 KXS65613:KXS65620 LHO65613:LHO65620 LRK65613:LRK65620 MBG65613:MBG65620 MLC65613:MLC65620 MUY65613:MUY65620 NEU65613:NEU65620 NOQ65613:NOQ65620 NYM65613:NYM65620 OII65613:OII65620 OSE65613:OSE65620 PCA65613:PCA65620 PLW65613:PLW65620 PVS65613:PVS65620 QFO65613:QFO65620 QPK65613:QPK65620 QZG65613:QZG65620 RJC65613:RJC65620 RSY65613:RSY65620 SCU65613:SCU65620 SMQ65613:SMQ65620 SWM65613:SWM65620 TGI65613:TGI65620 TQE65613:TQE65620 UAA65613:UAA65620 UJW65613:UJW65620 UTS65613:UTS65620 VDO65613:VDO65620 VNK65613:VNK65620 VXG65613:VXG65620 WHC65613:WHC65620 WQY65613:WQY65620 XAU65613:XAU65620 EM131149:EM131156 OI131149:OI131156 YE131149:YE131156 AIA131149:AIA131156 ARW131149:ARW131156 BBS131149:BBS131156 BLO131149:BLO131156 BVK131149:BVK131156 CFG131149:CFG131156 CPC131149:CPC131156 CYY131149:CYY131156 DIU131149:DIU131156 DSQ131149:DSQ131156 ECM131149:ECM131156 EMI131149:EMI131156 EWE131149:EWE131156 FGA131149:FGA131156 FPW131149:FPW131156 FZS131149:FZS131156 GJO131149:GJO131156 GTK131149:GTK131156 HDG131149:HDG131156 HNC131149:HNC131156 HWY131149:HWY131156 IGU131149:IGU131156 IQQ131149:IQQ131156 JAM131149:JAM131156 JKI131149:JKI131156 JUE131149:JUE131156 KEA131149:KEA131156 KNW131149:KNW131156 KXS131149:KXS131156 LHO131149:LHO131156 LRK131149:LRK131156 MBG131149:MBG131156 MLC131149:MLC131156 MUY131149:MUY131156 NEU131149:NEU131156 NOQ131149:NOQ131156 NYM131149:NYM131156 OII131149:OII131156 OSE131149:OSE131156 PCA131149:PCA131156 PLW131149:PLW131156 PVS131149:PVS131156 QFO131149:QFO131156 QPK131149:QPK131156 QZG131149:QZG131156 RJC131149:RJC131156 RSY131149:RSY131156 SCU131149:SCU131156 SMQ131149:SMQ131156 SWM131149:SWM131156 TGI131149:TGI131156 TQE131149:TQE131156 UAA131149:UAA131156 UJW131149:UJW131156 UTS131149:UTS131156 VDO131149:VDO131156 VNK131149:VNK131156 VXG131149:VXG131156 WHC131149:WHC131156 WQY131149:WQY131156 XAU131149:XAU131156 EM196685:EM196692 OI196685:OI196692 YE196685:YE196692 AIA196685:AIA196692 ARW196685:ARW196692 BBS196685:BBS196692 BLO196685:BLO196692 BVK196685:BVK196692 CFG196685:CFG196692 CPC196685:CPC196692 CYY196685:CYY196692 DIU196685:DIU196692 DSQ196685:DSQ196692 ECM196685:ECM196692 EMI196685:EMI196692 EWE196685:EWE196692 FGA196685:FGA196692 FPW196685:FPW196692 FZS196685:FZS196692 GJO196685:GJO196692 GTK196685:GTK196692 HDG196685:HDG196692 HNC196685:HNC196692 HWY196685:HWY196692 IGU196685:IGU196692 IQQ196685:IQQ196692 JAM196685:JAM196692 JKI196685:JKI196692 JUE196685:JUE196692 KEA196685:KEA196692 KNW196685:KNW196692 KXS196685:KXS196692 LHO196685:LHO196692 LRK196685:LRK196692 MBG196685:MBG196692 MLC196685:MLC196692 MUY196685:MUY196692 NEU196685:NEU196692 NOQ196685:NOQ196692 NYM196685:NYM196692 OII196685:OII196692 OSE196685:OSE196692 PCA196685:PCA196692 PLW196685:PLW196692 PVS196685:PVS196692 QFO196685:QFO196692 QPK196685:QPK196692 QZG196685:QZG196692 RJC196685:RJC196692 RSY196685:RSY196692 SCU196685:SCU196692 SMQ196685:SMQ196692 SWM196685:SWM196692 TGI196685:TGI196692 TQE196685:TQE196692 UAA196685:UAA196692 UJW196685:UJW196692 UTS196685:UTS196692 VDO196685:VDO196692 VNK196685:VNK196692 VXG196685:VXG196692 WHC196685:WHC196692 WQY196685:WQY196692 XAU196685:XAU196692 EM262221:EM262228 OI262221:OI262228 YE262221:YE262228 AIA262221:AIA262228 ARW262221:ARW262228 BBS262221:BBS262228 BLO262221:BLO262228 BVK262221:BVK262228 CFG262221:CFG262228 CPC262221:CPC262228 CYY262221:CYY262228 DIU262221:DIU262228 DSQ262221:DSQ262228 ECM262221:ECM262228 EMI262221:EMI262228 EWE262221:EWE262228 FGA262221:FGA262228 FPW262221:FPW262228 FZS262221:FZS262228 GJO262221:GJO262228 GTK262221:GTK262228 HDG262221:HDG262228 HNC262221:HNC262228 HWY262221:HWY262228 IGU262221:IGU262228 IQQ262221:IQQ262228 JAM262221:JAM262228 JKI262221:JKI262228 JUE262221:JUE262228 KEA262221:KEA262228 KNW262221:KNW262228 KXS262221:KXS262228 LHO262221:LHO262228 LRK262221:LRK262228 MBG262221:MBG262228 MLC262221:MLC262228 MUY262221:MUY262228 NEU262221:NEU262228 NOQ262221:NOQ262228 NYM262221:NYM262228 OII262221:OII262228 OSE262221:OSE262228 PCA262221:PCA262228 PLW262221:PLW262228 PVS262221:PVS262228 QFO262221:QFO262228 QPK262221:QPK262228 QZG262221:QZG262228 RJC262221:RJC262228 RSY262221:RSY262228 SCU262221:SCU262228 SMQ262221:SMQ262228 SWM262221:SWM262228 TGI262221:TGI262228 TQE262221:TQE262228 UAA262221:UAA262228 UJW262221:UJW262228 UTS262221:UTS262228 VDO262221:VDO262228 VNK262221:VNK262228 VXG262221:VXG262228 WHC262221:WHC262228 WQY262221:WQY262228 XAU262221:XAU262228 EM327757:EM327764 OI327757:OI327764 YE327757:YE327764 AIA327757:AIA327764 ARW327757:ARW327764 BBS327757:BBS327764 BLO327757:BLO327764 BVK327757:BVK327764 CFG327757:CFG327764 CPC327757:CPC327764 CYY327757:CYY327764 DIU327757:DIU327764 DSQ327757:DSQ327764 ECM327757:ECM327764 EMI327757:EMI327764 EWE327757:EWE327764 FGA327757:FGA327764 FPW327757:FPW327764 FZS327757:FZS327764 GJO327757:GJO327764 GTK327757:GTK327764 HDG327757:HDG327764 HNC327757:HNC327764 HWY327757:HWY327764 IGU327757:IGU327764 IQQ327757:IQQ327764 JAM327757:JAM327764 JKI327757:JKI327764 JUE327757:JUE327764 KEA327757:KEA327764 KNW327757:KNW327764 KXS327757:KXS327764 LHO327757:LHO327764 LRK327757:LRK327764 MBG327757:MBG327764 MLC327757:MLC327764 MUY327757:MUY327764 NEU327757:NEU327764 NOQ327757:NOQ327764 NYM327757:NYM327764 OII327757:OII327764 OSE327757:OSE327764 PCA327757:PCA327764 PLW327757:PLW327764 PVS327757:PVS327764 QFO327757:QFO327764 QPK327757:QPK327764 QZG327757:QZG327764 RJC327757:RJC327764 RSY327757:RSY327764 SCU327757:SCU327764 SMQ327757:SMQ327764 SWM327757:SWM327764 TGI327757:TGI327764 TQE327757:TQE327764 UAA327757:UAA327764 UJW327757:UJW327764 UTS327757:UTS327764 VDO327757:VDO327764 VNK327757:VNK327764 VXG327757:VXG327764 WHC327757:WHC327764 WQY327757:WQY327764 XAU327757:XAU327764 EM393293:EM393300 OI393293:OI393300 YE393293:YE393300 AIA393293:AIA393300 ARW393293:ARW393300 BBS393293:BBS393300 BLO393293:BLO393300 BVK393293:BVK393300 CFG393293:CFG393300 CPC393293:CPC393300 CYY393293:CYY393300 DIU393293:DIU393300 DSQ393293:DSQ393300 ECM393293:ECM393300 EMI393293:EMI393300 EWE393293:EWE393300 FGA393293:FGA393300 FPW393293:FPW393300 FZS393293:FZS393300 GJO393293:GJO393300 GTK393293:GTK393300 HDG393293:HDG393300 HNC393293:HNC393300 HWY393293:HWY393300 IGU393293:IGU393300 IQQ393293:IQQ393300 JAM393293:JAM393300 JKI393293:JKI393300 JUE393293:JUE393300 KEA393293:KEA393300 KNW393293:KNW393300 KXS393293:KXS393300 LHO393293:LHO393300 LRK393293:LRK393300 MBG393293:MBG393300 MLC393293:MLC393300 MUY393293:MUY393300 NEU393293:NEU393300 NOQ393293:NOQ393300 NYM393293:NYM393300 OII393293:OII393300 OSE393293:OSE393300 PCA393293:PCA393300 PLW393293:PLW393300 PVS393293:PVS393300 QFO393293:QFO393300 QPK393293:QPK393300 QZG393293:QZG393300 RJC393293:RJC393300 RSY393293:RSY393300 SCU393293:SCU393300 SMQ393293:SMQ393300 SWM393293:SWM393300 TGI393293:TGI393300 TQE393293:TQE393300 UAA393293:UAA393300 UJW393293:UJW393300 UTS393293:UTS393300 VDO393293:VDO393300 VNK393293:VNK393300 VXG393293:VXG393300 WHC393293:WHC393300 WQY393293:WQY393300 XAU393293:XAU393300 EM458829:EM458836 OI458829:OI458836 YE458829:YE458836 AIA458829:AIA458836 ARW458829:ARW458836 BBS458829:BBS458836 BLO458829:BLO458836 BVK458829:BVK458836 CFG458829:CFG458836 CPC458829:CPC458836 CYY458829:CYY458836 DIU458829:DIU458836 DSQ458829:DSQ458836 ECM458829:ECM458836 EMI458829:EMI458836 EWE458829:EWE458836 FGA458829:FGA458836 FPW458829:FPW458836 FZS458829:FZS458836 GJO458829:GJO458836 GTK458829:GTK458836 HDG458829:HDG458836 HNC458829:HNC458836 HWY458829:HWY458836 IGU458829:IGU458836 IQQ458829:IQQ458836 JAM458829:JAM458836 JKI458829:JKI458836 JUE458829:JUE458836 KEA458829:KEA458836 KNW458829:KNW458836 KXS458829:KXS458836 LHO458829:LHO458836 LRK458829:LRK458836 MBG458829:MBG458836 MLC458829:MLC458836 MUY458829:MUY458836 NEU458829:NEU458836 NOQ458829:NOQ458836 NYM458829:NYM458836 OII458829:OII458836 OSE458829:OSE458836 PCA458829:PCA458836 PLW458829:PLW458836 PVS458829:PVS458836 QFO458829:QFO458836 QPK458829:QPK458836 QZG458829:QZG458836 RJC458829:RJC458836 RSY458829:RSY458836 SCU458829:SCU458836 SMQ458829:SMQ458836 SWM458829:SWM458836 TGI458829:TGI458836 TQE458829:TQE458836 UAA458829:UAA458836 UJW458829:UJW458836 UTS458829:UTS458836 VDO458829:VDO458836 VNK458829:VNK458836 VXG458829:VXG458836 WHC458829:WHC458836 WQY458829:WQY458836 XAU458829:XAU458836 EM524365:EM524372 OI524365:OI524372 YE524365:YE524372 AIA524365:AIA524372 ARW524365:ARW524372 BBS524365:BBS524372 BLO524365:BLO524372 BVK524365:BVK524372 CFG524365:CFG524372 CPC524365:CPC524372 CYY524365:CYY524372 DIU524365:DIU524372 DSQ524365:DSQ524372 ECM524365:ECM524372 EMI524365:EMI524372 EWE524365:EWE524372 FGA524365:FGA524372 FPW524365:FPW524372 FZS524365:FZS524372 GJO524365:GJO524372 GTK524365:GTK524372 HDG524365:HDG524372 HNC524365:HNC524372 HWY524365:HWY524372 IGU524365:IGU524372 IQQ524365:IQQ524372 JAM524365:JAM524372 JKI524365:JKI524372 JUE524365:JUE524372 KEA524365:KEA524372 KNW524365:KNW524372 KXS524365:KXS524372 LHO524365:LHO524372 LRK524365:LRK524372 MBG524365:MBG524372 MLC524365:MLC524372 MUY524365:MUY524372 NEU524365:NEU524372 NOQ524365:NOQ524372 NYM524365:NYM524372 OII524365:OII524372 OSE524365:OSE524372 PCA524365:PCA524372 PLW524365:PLW524372 PVS524365:PVS524372 QFO524365:QFO524372 QPK524365:QPK524372 QZG524365:QZG524372 RJC524365:RJC524372 RSY524365:RSY524372 SCU524365:SCU524372 SMQ524365:SMQ524372 SWM524365:SWM524372 TGI524365:TGI524372 TQE524365:TQE524372 UAA524365:UAA524372 UJW524365:UJW524372 UTS524365:UTS524372 VDO524365:VDO524372 VNK524365:VNK524372 VXG524365:VXG524372 WHC524365:WHC524372 WQY524365:WQY524372 XAU524365:XAU524372 EM589901:EM589908 OI589901:OI589908 YE589901:YE589908 AIA589901:AIA589908 ARW589901:ARW589908 BBS589901:BBS589908 BLO589901:BLO589908 BVK589901:BVK589908 CFG589901:CFG589908 CPC589901:CPC589908 CYY589901:CYY589908 DIU589901:DIU589908 DSQ589901:DSQ589908 ECM589901:ECM589908 EMI589901:EMI589908 EWE589901:EWE589908 FGA589901:FGA589908 FPW589901:FPW589908 FZS589901:FZS589908 GJO589901:GJO589908 GTK589901:GTK589908 HDG589901:HDG589908 HNC589901:HNC589908 HWY589901:HWY589908 IGU589901:IGU589908 IQQ589901:IQQ589908 JAM589901:JAM589908 JKI589901:JKI589908 JUE589901:JUE589908 KEA589901:KEA589908 KNW589901:KNW589908 KXS589901:KXS589908 LHO589901:LHO589908 LRK589901:LRK589908 MBG589901:MBG589908 MLC589901:MLC589908 MUY589901:MUY589908 NEU589901:NEU589908 NOQ589901:NOQ589908 NYM589901:NYM589908 OII589901:OII589908 OSE589901:OSE589908 PCA589901:PCA589908 PLW589901:PLW589908 PVS589901:PVS589908 QFO589901:QFO589908 QPK589901:QPK589908 QZG589901:QZG589908 RJC589901:RJC589908 RSY589901:RSY589908 SCU589901:SCU589908 SMQ589901:SMQ589908 SWM589901:SWM589908 TGI589901:TGI589908 TQE589901:TQE589908 UAA589901:UAA589908 UJW589901:UJW589908 UTS589901:UTS589908 VDO589901:VDO589908 VNK589901:VNK589908 VXG589901:VXG589908 WHC589901:WHC589908 WQY589901:WQY589908 XAU589901:XAU589908 EM655437:EM655444 OI655437:OI655444 YE655437:YE655444 AIA655437:AIA655444 ARW655437:ARW655444 BBS655437:BBS655444 BLO655437:BLO655444 BVK655437:BVK655444 CFG655437:CFG655444 CPC655437:CPC655444 CYY655437:CYY655444 DIU655437:DIU655444 DSQ655437:DSQ655444 ECM655437:ECM655444 EMI655437:EMI655444 EWE655437:EWE655444 FGA655437:FGA655444 FPW655437:FPW655444 FZS655437:FZS655444 GJO655437:GJO655444 GTK655437:GTK655444 HDG655437:HDG655444 HNC655437:HNC655444 HWY655437:HWY655444 IGU655437:IGU655444 IQQ655437:IQQ655444 JAM655437:JAM655444 JKI655437:JKI655444 JUE655437:JUE655444 KEA655437:KEA655444 KNW655437:KNW655444 KXS655437:KXS655444 LHO655437:LHO655444 LRK655437:LRK655444 MBG655437:MBG655444 MLC655437:MLC655444 MUY655437:MUY655444 NEU655437:NEU655444 NOQ655437:NOQ655444 NYM655437:NYM655444 OII655437:OII655444 OSE655437:OSE655444 PCA655437:PCA655444 PLW655437:PLW655444 PVS655437:PVS655444 QFO655437:QFO655444 QPK655437:QPK655444 QZG655437:QZG655444 RJC655437:RJC655444 RSY655437:RSY655444 SCU655437:SCU655444 SMQ655437:SMQ655444 SWM655437:SWM655444 TGI655437:TGI655444 TQE655437:TQE655444 UAA655437:UAA655444 UJW655437:UJW655444 UTS655437:UTS655444 VDO655437:VDO655444 VNK655437:VNK655444 VXG655437:VXG655444 WHC655437:WHC655444 WQY655437:WQY655444 XAU655437:XAU655444 EM720973:EM720980 OI720973:OI720980 YE720973:YE720980 AIA720973:AIA720980 ARW720973:ARW720980 BBS720973:BBS720980 BLO720973:BLO720980 BVK720973:BVK720980 CFG720973:CFG720980 CPC720973:CPC720980 CYY720973:CYY720980 DIU720973:DIU720980 DSQ720973:DSQ720980 ECM720973:ECM720980 EMI720973:EMI720980 EWE720973:EWE720980 FGA720973:FGA720980 FPW720973:FPW720980 FZS720973:FZS720980 GJO720973:GJO720980 GTK720973:GTK720980 HDG720973:HDG720980 HNC720973:HNC720980 HWY720973:HWY720980 IGU720973:IGU720980 IQQ720973:IQQ720980 JAM720973:JAM720980 JKI720973:JKI720980 JUE720973:JUE720980 KEA720973:KEA720980 KNW720973:KNW720980 KXS720973:KXS720980 LHO720973:LHO720980 LRK720973:LRK720980 MBG720973:MBG720980 MLC720973:MLC720980 MUY720973:MUY720980 NEU720973:NEU720980 NOQ720973:NOQ720980 NYM720973:NYM720980 OII720973:OII720980 OSE720973:OSE720980 PCA720973:PCA720980 PLW720973:PLW720980 PVS720973:PVS720980 QFO720973:QFO720980 QPK720973:QPK720980 QZG720973:QZG720980 RJC720973:RJC720980 RSY720973:RSY720980 SCU720973:SCU720980 SMQ720973:SMQ720980 SWM720973:SWM720980 TGI720973:TGI720980 TQE720973:TQE720980 UAA720973:UAA720980 UJW720973:UJW720980 UTS720973:UTS720980 VDO720973:VDO720980 VNK720973:VNK720980 VXG720973:VXG720980 WHC720973:WHC720980 WQY720973:WQY720980 XAU720973:XAU720980 EM786509:EM786516 OI786509:OI786516 YE786509:YE786516 AIA786509:AIA786516 ARW786509:ARW786516 BBS786509:BBS786516 BLO786509:BLO786516 BVK786509:BVK786516 CFG786509:CFG786516 CPC786509:CPC786516 CYY786509:CYY786516 DIU786509:DIU786516 DSQ786509:DSQ786516 ECM786509:ECM786516 EMI786509:EMI786516 EWE786509:EWE786516 FGA786509:FGA786516 FPW786509:FPW786516 FZS786509:FZS786516 GJO786509:GJO786516 GTK786509:GTK786516 HDG786509:HDG786516 HNC786509:HNC786516 HWY786509:HWY786516 IGU786509:IGU786516 IQQ786509:IQQ786516 JAM786509:JAM786516 JKI786509:JKI786516 JUE786509:JUE786516 KEA786509:KEA786516 KNW786509:KNW786516 KXS786509:KXS786516 LHO786509:LHO786516 LRK786509:LRK786516 MBG786509:MBG786516 MLC786509:MLC786516 MUY786509:MUY786516 NEU786509:NEU786516 NOQ786509:NOQ786516 NYM786509:NYM786516 OII786509:OII786516 OSE786509:OSE786516 PCA786509:PCA786516 PLW786509:PLW786516 PVS786509:PVS786516 QFO786509:QFO786516 QPK786509:QPK786516 QZG786509:QZG786516 RJC786509:RJC786516 RSY786509:RSY786516 SCU786509:SCU786516 SMQ786509:SMQ786516 SWM786509:SWM786516 TGI786509:TGI786516 TQE786509:TQE786516 UAA786509:UAA786516 UJW786509:UJW786516 UTS786509:UTS786516 VDO786509:VDO786516 VNK786509:VNK786516 VXG786509:VXG786516 WHC786509:WHC786516 WQY786509:WQY786516 XAU786509:XAU786516 EM852045:EM852052 OI852045:OI852052 YE852045:YE852052 AIA852045:AIA852052 ARW852045:ARW852052 BBS852045:BBS852052 BLO852045:BLO852052 BVK852045:BVK852052 CFG852045:CFG852052 CPC852045:CPC852052 CYY852045:CYY852052 DIU852045:DIU852052 DSQ852045:DSQ852052 ECM852045:ECM852052 EMI852045:EMI852052 EWE852045:EWE852052 FGA852045:FGA852052 FPW852045:FPW852052 FZS852045:FZS852052 GJO852045:GJO852052 GTK852045:GTK852052 HDG852045:HDG852052 HNC852045:HNC852052 HWY852045:HWY852052 IGU852045:IGU852052 IQQ852045:IQQ852052 JAM852045:JAM852052 JKI852045:JKI852052 JUE852045:JUE852052 KEA852045:KEA852052 KNW852045:KNW852052 KXS852045:KXS852052 LHO852045:LHO852052 LRK852045:LRK852052 MBG852045:MBG852052 MLC852045:MLC852052 MUY852045:MUY852052 NEU852045:NEU852052 NOQ852045:NOQ852052 NYM852045:NYM852052 OII852045:OII852052 OSE852045:OSE852052 PCA852045:PCA852052 PLW852045:PLW852052 PVS852045:PVS852052 QFO852045:QFO852052 QPK852045:QPK852052 QZG852045:QZG852052 RJC852045:RJC852052 RSY852045:RSY852052 SCU852045:SCU852052 SMQ852045:SMQ852052 SWM852045:SWM852052 TGI852045:TGI852052 TQE852045:TQE852052 UAA852045:UAA852052 UJW852045:UJW852052 UTS852045:UTS852052 VDO852045:VDO852052 VNK852045:VNK852052 VXG852045:VXG852052 WHC852045:WHC852052 WQY852045:WQY852052 XAU852045:XAU852052 EM917581:EM917588 OI917581:OI917588 YE917581:YE917588 AIA917581:AIA917588 ARW917581:ARW917588 BBS917581:BBS917588 BLO917581:BLO917588 BVK917581:BVK917588 CFG917581:CFG917588 CPC917581:CPC917588 CYY917581:CYY917588 DIU917581:DIU917588 DSQ917581:DSQ917588 ECM917581:ECM917588 EMI917581:EMI917588 EWE917581:EWE917588 FGA917581:FGA917588 FPW917581:FPW917588 FZS917581:FZS917588 GJO917581:GJO917588 GTK917581:GTK917588 HDG917581:HDG917588 HNC917581:HNC917588 HWY917581:HWY917588 IGU917581:IGU917588 IQQ917581:IQQ917588 JAM917581:JAM917588 JKI917581:JKI917588 JUE917581:JUE917588 KEA917581:KEA917588 KNW917581:KNW917588 KXS917581:KXS917588 LHO917581:LHO917588 LRK917581:LRK917588 MBG917581:MBG917588 MLC917581:MLC917588 MUY917581:MUY917588 NEU917581:NEU917588 NOQ917581:NOQ917588 NYM917581:NYM917588 OII917581:OII917588 OSE917581:OSE917588 PCA917581:PCA917588 PLW917581:PLW917588 PVS917581:PVS917588 QFO917581:QFO917588 QPK917581:QPK917588 QZG917581:QZG917588 RJC917581:RJC917588 RSY917581:RSY917588 SCU917581:SCU917588 SMQ917581:SMQ917588 SWM917581:SWM917588 TGI917581:TGI917588 TQE917581:TQE917588 UAA917581:UAA917588 UJW917581:UJW917588 UTS917581:UTS917588 VDO917581:VDO917588 VNK917581:VNK917588 VXG917581:VXG917588 WHC917581:WHC917588 WQY917581:WQY917588 XAU917581:XAU917588 EM983117:EM983124 OI983117:OI983124 YE983117:YE983124 AIA983117:AIA983124 ARW983117:ARW983124 BBS983117:BBS983124 BLO983117:BLO983124 BVK983117:BVK983124 CFG983117:CFG983124 CPC983117:CPC983124 CYY983117:CYY983124 DIU983117:DIU983124 DSQ983117:DSQ983124 ECM983117:ECM983124 EMI983117:EMI983124 EWE983117:EWE983124 FGA983117:FGA983124 FPW983117:FPW983124 FZS983117:FZS983124 GJO983117:GJO983124 GTK983117:GTK983124 HDG983117:HDG983124 HNC983117:HNC983124 HWY983117:HWY983124 IGU983117:IGU983124 IQQ983117:IQQ983124 JAM983117:JAM983124 JKI983117:JKI983124 JUE983117:JUE983124 KEA983117:KEA983124 KNW983117:KNW983124 KXS983117:KXS983124 LHO983117:LHO983124 LRK983117:LRK983124 MBG983117:MBG983124 MLC983117:MLC983124 MUY983117:MUY983124 NEU983117:NEU983124 NOQ983117:NOQ983124 NYM983117:NYM983124 OII983117:OII983124 OSE983117:OSE983124 PCA983117:PCA983124 PLW983117:PLW983124 PVS983117:PVS983124 QFO983117:QFO983124 QPK983117:QPK983124 QZG983117:QZG983124 RJC983117:RJC983124 RSY983117:RSY983124 SCU983117:SCU983124 SMQ983117:SMQ983124 SWM983117:SWM983124 TGI983117:TGI983124 TQE983117:TQE983124 UAA983117:UAA983124 UJW983117:UJW983124 UTS983117:UTS983124 VDO983117:VDO983124 VNK983117:VNK983124 VXG983117:VXG983124 WHC983117:WHC983124 WQY983117:WQY983124 XAU983117:XAU983124 CQ91:CQ94 MM91:MM94 WI91:WI94 AGE91:AGE94 AQA91:AQA94 AZW91:AZW94 BJS91:BJS94 BTO91:BTO94 CDK91:CDK94 CNG91:CNG94 CXC91:CXC94 DGY91:DGY94 DQU91:DQU94 EAQ91:EAQ94 EKM91:EKM94 EUI91:EUI94 FEE91:FEE94 FOA91:FOA94 FXW91:FXW94 GHS91:GHS94 GRO91:GRO94 HBK91:HBK94 HLG91:HLG94 HVC91:HVC94 IEY91:IEY94 IOU91:IOU94 IYQ91:IYQ94 JIM91:JIM94 JSI91:JSI94 KCE91:KCE94 KMA91:KMA94 KVW91:KVW94 LFS91:LFS94 LPO91:LPO94 LZK91:LZK94 MJG91:MJG94 MTC91:MTC94 NCY91:NCY94 NMU91:NMU94 NWQ91:NWQ94 OGM91:OGM94 OQI91:OQI94 PAE91:PAE94 PKA91:PKA94 PTW91:PTW94 QDS91:QDS94 QNO91:QNO94 QXK91:QXK94 RHG91:RHG94 RRC91:RRC94 SAY91:SAY94 SKU91:SKU94 SUQ91:SUQ94 TEM91:TEM94 TOI91:TOI94 TYE91:TYE94 UIA91:UIA94 URW91:URW94 VBS91:VBS94 VLO91:VLO94 VVK91:VVK94 WFG91:WFG94 WPC91:WPC94 WYY91:WYY94 CQ65627:CQ65630 MM65627:MM65630 WI65627:WI65630 AGE65627:AGE65630 AQA65627:AQA65630 AZW65627:AZW65630 BJS65627:BJS65630 BTO65627:BTO65630 CDK65627:CDK65630 CNG65627:CNG65630 CXC65627:CXC65630 DGY65627:DGY65630 DQU65627:DQU65630 EAQ65627:EAQ65630 EKM65627:EKM65630 EUI65627:EUI65630 FEE65627:FEE65630 FOA65627:FOA65630 FXW65627:FXW65630 GHS65627:GHS65630 GRO65627:GRO65630 HBK65627:HBK65630 HLG65627:HLG65630 HVC65627:HVC65630 IEY65627:IEY65630 IOU65627:IOU65630 IYQ65627:IYQ65630 JIM65627:JIM65630 JSI65627:JSI65630 KCE65627:KCE65630 KMA65627:KMA65630 KVW65627:KVW65630 LFS65627:LFS65630 LPO65627:LPO65630 LZK65627:LZK65630 MJG65627:MJG65630 MTC65627:MTC65630 NCY65627:NCY65630 NMU65627:NMU65630 NWQ65627:NWQ65630 OGM65627:OGM65630 OQI65627:OQI65630 PAE65627:PAE65630 PKA65627:PKA65630 PTW65627:PTW65630 QDS65627:QDS65630 QNO65627:QNO65630 QXK65627:QXK65630 RHG65627:RHG65630 RRC65627:RRC65630 SAY65627:SAY65630 SKU65627:SKU65630 SUQ65627:SUQ65630 TEM65627:TEM65630 TOI65627:TOI65630 TYE65627:TYE65630 UIA65627:UIA65630 URW65627:URW65630 VBS65627:VBS65630 VLO65627:VLO65630 VVK65627:VVK65630 WFG65627:WFG65630 WPC65627:WPC65630 WYY65627:WYY65630 CQ131163:CQ131166 MM131163:MM131166 WI131163:WI131166 AGE131163:AGE131166 AQA131163:AQA131166 AZW131163:AZW131166 BJS131163:BJS131166 BTO131163:BTO131166 CDK131163:CDK131166 CNG131163:CNG131166 CXC131163:CXC131166 DGY131163:DGY131166 DQU131163:DQU131166 EAQ131163:EAQ131166 EKM131163:EKM131166 EUI131163:EUI131166 FEE131163:FEE131166 FOA131163:FOA131166 FXW131163:FXW131166 GHS131163:GHS131166 GRO131163:GRO131166 HBK131163:HBK131166 HLG131163:HLG131166 HVC131163:HVC131166 IEY131163:IEY131166 IOU131163:IOU131166 IYQ131163:IYQ131166 JIM131163:JIM131166 JSI131163:JSI131166 KCE131163:KCE131166 KMA131163:KMA131166 KVW131163:KVW131166 LFS131163:LFS131166 LPO131163:LPO131166 LZK131163:LZK131166 MJG131163:MJG131166 MTC131163:MTC131166 NCY131163:NCY131166 NMU131163:NMU131166 NWQ131163:NWQ131166 OGM131163:OGM131166 OQI131163:OQI131166 PAE131163:PAE131166 PKA131163:PKA131166 PTW131163:PTW131166 QDS131163:QDS131166 QNO131163:QNO131166 QXK131163:QXK131166 RHG131163:RHG131166 RRC131163:RRC131166 SAY131163:SAY131166 SKU131163:SKU131166 SUQ131163:SUQ131166 TEM131163:TEM131166 TOI131163:TOI131166 TYE131163:TYE131166 UIA131163:UIA131166 URW131163:URW131166 VBS131163:VBS131166 VLO131163:VLO131166 VVK131163:VVK131166 WFG131163:WFG131166 WPC131163:WPC131166 WYY131163:WYY131166 CQ196699:CQ196702 MM196699:MM196702 WI196699:WI196702 AGE196699:AGE196702 AQA196699:AQA196702 AZW196699:AZW196702 BJS196699:BJS196702 BTO196699:BTO196702 CDK196699:CDK196702 CNG196699:CNG196702 CXC196699:CXC196702 DGY196699:DGY196702 DQU196699:DQU196702 EAQ196699:EAQ196702 EKM196699:EKM196702 EUI196699:EUI196702 FEE196699:FEE196702 FOA196699:FOA196702 FXW196699:FXW196702 GHS196699:GHS196702 GRO196699:GRO196702 HBK196699:HBK196702 HLG196699:HLG196702 HVC196699:HVC196702 IEY196699:IEY196702 IOU196699:IOU196702 IYQ196699:IYQ196702 JIM196699:JIM196702 JSI196699:JSI196702 KCE196699:KCE196702 KMA196699:KMA196702 KVW196699:KVW196702 LFS196699:LFS196702 LPO196699:LPO196702 LZK196699:LZK196702 MJG196699:MJG196702 MTC196699:MTC196702 NCY196699:NCY196702 NMU196699:NMU196702 NWQ196699:NWQ196702 OGM196699:OGM196702 OQI196699:OQI196702 PAE196699:PAE196702 PKA196699:PKA196702 PTW196699:PTW196702 QDS196699:QDS196702 QNO196699:QNO196702 QXK196699:QXK196702 RHG196699:RHG196702 RRC196699:RRC196702 SAY196699:SAY196702 SKU196699:SKU196702 SUQ196699:SUQ196702 TEM196699:TEM196702 TOI196699:TOI196702 TYE196699:TYE196702 UIA196699:UIA196702 URW196699:URW196702 VBS196699:VBS196702 VLO196699:VLO196702 VVK196699:VVK196702 WFG196699:WFG196702 WPC196699:WPC196702 WYY196699:WYY196702 CQ262235:CQ262238 MM262235:MM262238 WI262235:WI262238 AGE262235:AGE262238 AQA262235:AQA262238 AZW262235:AZW262238 BJS262235:BJS262238 BTO262235:BTO262238 CDK262235:CDK262238 CNG262235:CNG262238 CXC262235:CXC262238 DGY262235:DGY262238 DQU262235:DQU262238 EAQ262235:EAQ262238 EKM262235:EKM262238 EUI262235:EUI262238 FEE262235:FEE262238 FOA262235:FOA262238 FXW262235:FXW262238 GHS262235:GHS262238 GRO262235:GRO262238 HBK262235:HBK262238 HLG262235:HLG262238 HVC262235:HVC262238 IEY262235:IEY262238 IOU262235:IOU262238 IYQ262235:IYQ262238 JIM262235:JIM262238 JSI262235:JSI262238 KCE262235:KCE262238 KMA262235:KMA262238 KVW262235:KVW262238 LFS262235:LFS262238 LPO262235:LPO262238 LZK262235:LZK262238 MJG262235:MJG262238 MTC262235:MTC262238 NCY262235:NCY262238 NMU262235:NMU262238 NWQ262235:NWQ262238 OGM262235:OGM262238 OQI262235:OQI262238 PAE262235:PAE262238 PKA262235:PKA262238 PTW262235:PTW262238 QDS262235:QDS262238 QNO262235:QNO262238 QXK262235:QXK262238 RHG262235:RHG262238 RRC262235:RRC262238 SAY262235:SAY262238 SKU262235:SKU262238 SUQ262235:SUQ262238 TEM262235:TEM262238 TOI262235:TOI262238 TYE262235:TYE262238 UIA262235:UIA262238 URW262235:URW262238 VBS262235:VBS262238 VLO262235:VLO262238 VVK262235:VVK262238 WFG262235:WFG262238 WPC262235:WPC262238 WYY262235:WYY262238 CQ327771:CQ327774 MM327771:MM327774 WI327771:WI327774 AGE327771:AGE327774 AQA327771:AQA327774 AZW327771:AZW327774 BJS327771:BJS327774 BTO327771:BTO327774 CDK327771:CDK327774 CNG327771:CNG327774 CXC327771:CXC327774 DGY327771:DGY327774 DQU327771:DQU327774 EAQ327771:EAQ327774 EKM327771:EKM327774 EUI327771:EUI327774 FEE327771:FEE327774 FOA327771:FOA327774 FXW327771:FXW327774 GHS327771:GHS327774 GRO327771:GRO327774 HBK327771:HBK327774 HLG327771:HLG327774 HVC327771:HVC327774 IEY327771:IEY327774 IOU327771:IOU327774 IYQ327771:IYQ327774 JIM327771:JIM327774 JSI327771:JSI327774 KCE327771:KCE327774 KMA327771:KMA327774 KVW327771:KVW327774 LFS327771:LFS327774 LPO327771:LPO327774 LZK327771:LZK327774 MJG327771:MJG327774 MTC327771:MTC327774 NCY327771:NCY327774 NMU327771:NMU327774 NWQ327771:NWQ327774 OGM327771:OGM327774 OQI327771:OQI327774 PAE327771:PAE327774 PKA327771:PKA327774 PTW327771:PTW327774 QDS327771:QDS327774 QNO327771:QNO327774 QXK327771:QXK327774 RHG327771:RHG327774 RRC327771:RRC327774 SAY327771:SAY327774 SKU327771:SKU327774 SUQ327771:SUQ327774 TEM327771:TEM327774 TOI327771:TOI327774 TYE327771:TYE327774 UIA327771:UIA327774 URW327771:URW327774 VBS327771:VBS327774 VLO327771:VLO327774 VVK327771:VVK327774 WFG327771:WFG327774 WPC327771:WPC327774 WYY327771:WYY327774 CQ393307:CQ393310 MM393307:MM393310 WI393307:WI393310 AGE393307:AGE393310 AQA393307:AQA393310 AZW393307:AZW393310 BJS393307:BJS393310 BTO393307:BTO393310 CDK393307:CDK393310 CNG393307:CNG393310 CXC393307:CXC393310 DGY393307:DGY393310 DQU393307:DQU393310 EAQ393307:EAQ393310 EKM393307:EKM393310 EUI393307:EUI393310 FEE393307:FEE393310 FOA393307:FOA393310 FXW393307:FXW393310 GHS393307:GHS393310 GRO393307:GRO393310 HBK393307:HBK393310 HLG393307:HLG393310 HVC393307:HVC393310 IEY393307:IEY393310 IOU393307:IOU393310 IYQ393307:IYQ393310 JIM393307:JIM393310 JSI393307:JSI393310 KCE393307:KCE393310 KMA393307:KMA393310 KVW393307:KVW393310 LFS393307:LFS393310 LPO393307:LPO393310 LZK393307:LZK393310 MJG393307:MJG393310 MTC393307:MTC393310 NCY393307:NCY393310 NMU393307:NMU393310 NWQ393307:NWQ393310 OGM393307:OGM393310 OQI393307:OQI393310 PAE393307:PAE393310 PKA393307:PKA393310 PTW393307:PTW393310 QDS393307:QDS393310 QNO393307:QNO393310 QXK393307:QXK393310 RHG393307:RHG393310 RRC393307:RRC393310 SAY393307:SAY393310 SKU393307:SKU393310 SUQ393307:SUQ393310 TEM393307:TEM393310 TOI393307:TOI393310 TYE393307:TYE393310 UIA393307:UIA393310 URW393307:URW393310 VBS393307:VBS393310 VLO393307:VLO393310 VVK393307:VVK393310 WFG393307:WFG393310 WPC393307:WPC393310 WYY393307:WYY393310 CQ458843:CQ458846 MM458843:MM458846 WI458843:WI458846 AGE458843:AGE458846 AQA458843:AQA458846 AZW458843:AZW458846 BJS458843:BJS458846 BTO458843:BTO458846 CDK458843:CDK458846 CNG458843:CNG458846 CXC458843:CXC458846 DGY458843:DGY458846 DQU458843:DQU458846 EAQ458843:EAQ458846 EKM458843:EKM458846 EUI458843:EUI458846 FEE458843:FEE458846 FOA458843:FOA458846 FXW458843:FXW458846 GHS458843:GHS458846 GRO458843:GRO458846 HBK458843:HBK458846 HLG458843:HLG458846 HVC458843:HVC458846 IEY458843:IEY458846 IOU458843:IOU458846 IYQ458843:IYQ458846 JIM458843:JIM458846 JSI458843:JSI458846 KCE458843:KCE458846 KMA458843:KMA458846 KVW458843:KVW458846 LFS458843:LFS458846 LPO458843:LPO458846 LZK458843:LZK458846 MJG458843:MJG458846 MTC458843:MTC458846 NCY458843:NCY458846 NMU458843:NMU458846 NWQ458843:NWQ458846 OGM458843:OGM458846 OQI458843:OQI458846 PAE458843:PAE458846 PKA458843:PKA458846 PTW458843:PTW458846 QDS458843:QDS458846 QNO458843:QNO458846 QXK458843:QXK458846 RHG458843:RHG458846 RRC458843:RRC458846 SAY458843:SAY458846 SKU458843:SKU458846 SUQ458843:SUQ458846 TEM458843:TEM458846 TOI458843:TOI458846 TYE458843:TYE458846 UIA458843:UIA458846 URW458843:URW458846 VBS458843:VBS458846 VLO458843:VLO458846 VVK458843:VVK458846 WFG458843:WFG458846 WPC458843:WPC458846 WYY458843:WYY458846 CQ524379:CQ524382 MM524379:MM524382 WI524379:WI524382 AGE524379:AGE524382 AQA524379:AQA524382 AZW524379:AZW524382 BJS524379:BJS524382 BTO524379:BTO524382 CDK524379:CDK524382 CNG524379:CNG524382 CXC524379:CXC524382 DGY524379:DGY524382 DQU524379:DQU524382 EAQ524379:EAQ524382 EKM524379:EKM524382 EUI524379:EUI524382 FEE524379:FEE524382 FOA524379:FOA524382 FXW524379:FXW524382 GHS524379:GHS524382 GRO524379:GRO524382 HBK524379:HBK524382 HLG524379:HLG524382 HVC524379:HVC524382 IEY524379:IEY524382 IOU524379:IOU524382 IYQ524379:IYQ524382 JIM524379:JIM524382 JSI524379:JSI524382 KCE524379:KCE524382 KMA524379:KMA524382 KVW524379:KVW524382 LFS524379:LFS524382 LPO524379:LPO524382 LZK524379:LZK524382 MJG524379:MJG524382 MTC524379:MTC524382 NCY524379:NCY524382 NMU524379:NMU524382 NWQ524379:NWQ524382 OGM524379:OGM524382 OQI524379:OQI524382 PAE524379:PAE524382 PKA524379:PKA524382 PTW524379:PTW524382 QDS524379:QDS524382 QNO524379:QNO524382 QXK524379:QXK524382 RHG524379:RHG524382 RRC524379:RRC524382 SAY524379:SAY524382 SKU524379:SKU524382 SUQ524379:SUQ524382 TEM524379:TEM524382 TOI524379:TOI524382 TYE524379:TYE524382 UIA524379:UIA524382 URW524379:URW524382 VBS524379:VBS524382 VLO524379:VLO524382 VVK524379:VVK524382 WFG524379:WFG524382 WPC524379:WPC524382 WYY524379:WYY524382 CQ589915:CQ589918 MM589915:MM589918 WI589915:WI589918 AGE589915:AGE589918 AQA589915:AQA589918 AZW589915:AZW589918 BJS589915:BJS589918 BTO589915:BTO589918 CDK589915:CDK589918 CNG589915:CNG589918 CXC589915:CXC589918 DGY589915:DGY589918 DQU589915:DQU589918 EAQ589915:EAQ589918 EKM589915:EKM589918 EUI589915:EUI589918 FEE589915:FEE589918 FOA589915:FOA589918 FXW589915:FXW589918 GHS589915:GHS589918 GRO589915:GRO589918 HBK589915:HBK589918 HLG589915:HLG589918 HVC589915:HVC589918 IEY589915:IEY589918 IOU589915:IOU589918 IYQ589915:IYQ589918 JIM589915:JIM589918 JSI589915:JSI589918 KCE589915:KCE589918 KMA589915:KMA589918 KVW589915:KVW589918 LFS589915:LFS589918 LPO589915:LPO589918 LZK589915:LZK589918 MJG589915:MJG589918 MTC589915:MTC589918 NCY589915:NCY589918 NMU589915:NMU589918 NWQ589915:NWQ589918 OGM589915:OGM589918 OQI589915:OQI589918 PAE589915:PAE589918 PKA589915:PKA589918 PTW589915:PTW589918 QDS589915:QDS589918 QNO589915:QNO589918 QXK589915:QXK589918 RHG589915:RHG589918 RRC589915:RRC589918 SAY589915:SAY589918 SKU589915:SKU589918 SUQ589915:SUQ589918 TEM589915:TEM589918 TOI589915:TOI589918 TYE589915:TYE589918 UIA589915:UIA589918 URW589915:URW589918 VBS589915:VBS589918 VLO589915:VLO589918 VVK589915:VVK589918 WFG589915:WFG589918 WPC589915:WPC589918 WYY589915:WYY589918 CQ655451:CQ655454 MM655451:MM655454 WI655451:WI655454 AGE655451:AGE655454 AQA655451:AQA655454 AZW655451:AZW655454 BJS655451:BJS655454 BTO655451:BTO655454 CDK655451:CDK655454 CNG655451:CNG655454 CXC655451:CXC655454 DGY655451:DGY655454 DQU655451:DQU655454 EAQ655451:EAQ655454 EKM655451:EKM655454 EUI655451:EUI655454 FEE655451:FEE655454 FOA655451:FOA655454 FXW655451:FXW655454 GHS655451:GHS655454 GRO655451:GRO655454 HBK655451:HBK655454 HLG655451:HLG655454 HVC655451:HVC655454 IEY655451:IEY655454 IOU655451:IOU655454 IYQ655451:IYQ655454 JIM655451:JIM655454 JSI655451:JSI655454 KCE655451:KCE655454 KMA655451:KMA655454 KVW655451:KVW655454 LFS655451:LFS655454 LPO655451:LPO655454 LZK655451:LZK655454 MJG655451:MJG655454 MTC655451:MTC655454 NCY655451:NCY655454 NMU655451:NMU655454 NWQ655451:NWQ655454 OGM655451:OGM655454 OQI655451:OQI655454 PAE655451:PAE655454 PKA655451:PKA655454 PTW655451:PTW655454 QDS655451:QDS655454 QNO655451:QNO655454 QXK655451:QXK655454 RHG655451:RHG655454 RRC655451:RRC655454 SAY655451:SAY655454 SKU655451:SKU655454 SUQ655451:SUQ655454 TEM655451:TEM655454 TOI655451:TOI655454 TYE655451:TYE655454 UIA655451:UIA655454 URW655451:URW655454 VBS655451:VBS655454 VLO655451:VLO655454 VVK655451:VVK655454 WFG655451:WFG655454 WPC655451:WPC655454 WYY655451:WYY655454 CQ720987:CQ720990 MM720987:MM720990 WI720987:WI720990 AGE720987:AGE720990 AQA720987:AQA720990 AZW720987:AZW720990 BJS720987:BJS720990 BTO720987:BTO720990 CDK720987:CDK720990 CNG720987:CNG720990 CXC720987:CXC720990 DGY720987:DGY720990 DQU720987:DQU720990 EAQ720987:EAQ720990 EKM720987:EKM720990 EUI720987:EUI720990 FEE720987:FEE720990 FOA720987:FOA720990 FXW720987:FXW720990 GHS720987:GHS720990 GRO720987:GRO720990 HBK720987:HBK720990 HLG720987:HLG720990 HVC720987:HVC720990 IEY720987:IEY720990 IOU720987:IOU720990 IYQ720987:IYQ720990 JIM720987:JIM720990 JSI720987:JSI720990 KCE720987:KCE720990 KMA720987:KMA720990 KVW720987:KVW720990 LFS720987:LFS720990 LPO720987:LPO720990 LZK720987:LZK720990 MJG720987:MJG720990 MTC720987:MTC720990 NCY720987:NCY720990 NMU720987:NMU720990 NWQ720987:NWQ720990 OGM720987:OGM720990 OQI720987:OQI720990 PAE720987:PAE720990 PKA720987:PKA720990 PTW720987:PTW720990 QDS720987:QDS720990 QNO720987:QNO720990 QXK720987:QXK720990 RHG720987:RHG720990 RRC720987:RRC720990 SAY720987:SAY720990 SKU720987:SKU720990 SUQ720987:SUQ720990 TEM720987:TEM720990 TOI720987:TOI720990 TYE720987:TYE720990 UIA720987:UIA720990 URW720987:URW720990 VBS720987:VBS720990 VLO720987:VLO720990 VVK720987:VVK720990 WFG720987:WFG720990 WPC720987:WPC720990 WYY720987:WYY720990 CQ786523:CQ786526 MM786523:MM786526 WI786523:WI786526 AGE786523:AGE786526 AQA786523:AQA786526 AZW786523:AZW786526 BJS786523:BJS786526 BTO786523:BTO786526 CDK786523:CDK786526 CNG786523:CNG786526 CXC786523:CXC786526 DGY786523:DGY786526 DQU786523:DQU786526 EAQ786523:EAQ786526 EKM786523:EKM786526 EUI786523:EUI786526 FEE786523:FEE786526 FOA786523:FOA786526 FXW786523:FXW786526 GHS786523:GHS786526 GRO786523:GRO786526 HBK786523:HBK786526 HLG786523:HLG786526 HVC786523:HVC786526 IEY786523:IEY786526 IOU786523:IOU786526 IYQ786523:IYQ786526 JIM786523:JIM786526 JSI786523:JSI786526 KCE786523:KCE786526 KMA786523:KMA786526 KVW786523:KVW786526 LFS786523:LFS786526 LPO786523:LPO786526 LZK786523:LZK786526 MJG786523:MJG786526 MTC786523:MTC786526 NCY786523:NCY786526 NMU786523:NMU786526 NWQ786523:NWQ786526 OGM786523:OGM786526 OQI786523:OQI786526 PAE786523:PAE786526 PKA786523:PKA786526 PTW786523:PTW786526 QDS786523:QDS786526 QNO786523:QNO786526 QXK786523:QXK786526 RHG786523:RHG786526 RRC786523:RRC786526 SAY786523:SAY786526 SKU786523:SKU786526 SUQ786523:SUQ786526 TEM786523:TEM786526 TOI786523:TOI786526 TYE786523:TYE786526 UIA786523:UIA786526 URW786523:URW786526 VBS786523:VBS786526 VLO786523:VLO786526 VVK786523:VVK786526 WFG786523:WFG786526 WPC786523:WPC786526 WYY786523:WYY786526 CQ852059:CQ852062 MM852059:MM852062 WI852059:WI852062 AGE852059:AGE852062 AQA852059:AQA852062 AZW852059:AZW852062 BJS852059:BJS852062 BTO852059:BTO852062 CDK852059:CDK852062 CNG852059:CNG852062 CXC852059:CXC852062 DGY852059:DGY852062 DQU852059:DQU852062 EAQ852059:EAQ852062 EKM852059:EKM852062 EUI852059:EUI852062 FEE852059:FEE852062 FOA852059:FOA852062 FXW852059:FXW852062 GHS852059:GHS852062 GRO852059:GRO852062 HBK852059:HBK852062 HLG852059:HLG852062 HVC852059:HVC852062 IEY852059:IEY852062 IOU852059:IOU852062 IYQ852059:IYQ852062 JIM852059:JIM852062 JSI852059:JSI852062 KCE852059:KCE852062 KMA852059:KMA852062 KVW852059:KVW852062 LFS852059:LFS852062 LPO852059:LPO852062 LZK852059:LZK852062 MJG852059:MJG852062 MTC852059:MTC852062 NCY852059:NCY852062 NMU852059:NMU852062 NWQ852059:NWQ852062 OGM852059:OGM852062 OQI852059:OQI852062 PAE852059:PAE852062 PKA852059:PKA852062 PTW852059:PTW852062 QDS852059:QDS852062 QNO852059:QNO852062 QXK852059:QXK852062 RHG852059:RHG852062 RRC852059:RRC852062 SAY852059:SAY852062 SKU852059:SKU852062 SUQ852059:SUQ852062 TEM852059:TEM852062 TOI852059:TOI852062 TYE852059:TYE852062 UIA852059:UIA852062 URW852059:URW852062 VBS852059:VBS852062 VLO852059:VLO852062 VVK852059:VVK852062 WFG852059:WFG852062 WPC852059:WPC852062 WYY852059:WYY852062 CQ917595:CQ917598 MM917595:MM917598 WI917595:WI917598 AGE917595:AGE917598 AQA917595:AQA917598 AZW917595:AZW917598 BJS917595:BJS917598 BTO917595:BTO917598 CDK917595:CDK917598 CNG917595:CNG917598 CXC917595:CXC917598 DGY917595:DGY917598 DQU917595:DQU917598 EAQ917595:EAQ917598 EKM917595:EKM917598 EUI917595:EUI917598 FEE917595:FEE917598 FOA917595:FOA917598 FXW917595:FXW917598 GHS917595:GHS917598 GRO917595:GRO917598 HBK917595:HBK917598 HLG917595:HLG917598 HVC917595:HVC917598 IEY917595:IEY917598 IOU917595:IOU917598 IYQ917595:IYQ917598 JIM917595:JIM917598 JSI917595:JSI917598 KCE917595:KCE917598 KMA917595:KMA917598 KVW917595:KVW917598 LFS917595:LFS917598 LPO917595:LPO917598 LZK917595:LZK917598 MJG917595:MJG917598 MTC917595:MTC917598 NCY917595:NCY917598 NMU917595:NMU917598 NWQ917595:NWQ917598 OGM917595:OGM917598 OQI917595:OQI917598 PAE917595:PAE917598 PKA917595:PKA917598 PTW917595:PTW917598 QDS917595:QDS917598 QNO917595:QNO917598 QXK917595:QXK917598 RHG917595:RHG917598 RRC917595:RRC917598 SAY917595:SAY917598 SKU917595:SKU917598 SUQ917595:SUQ917598 TEM917595:TEM917598 TOI917595:TOI917598 TYE917595:TYE917598 UIA917595:UIA917598 URW917595:URW917598 VBS917595:VBS917598 VLO917595:VLO917598 VVK917595:VVK917598 WFG917595:WFG917598 WPC917595:WPC917598 WYY917595:WYY917598 CQ983131:CQ983134 MM983131:MM983134 WI983131:WI983134 AGE983131:AGE983134 AQA983131:AQA983134 AZW983131:AZW983134 BJS983131:BJS983134 BTO983131:BTO983134 CDK983131:CDK983134 CNG983131:CNG983134 CXC983131:CXC983134 DGY983131:DGY983134 DQU983131:DQU983134 EAQ983131:EAQ983134 EKM983131:EKM983134 EUI983131:EUI983134 FEE983131:FEE983134 FOA983131:FOA983134 FXW983131:FXW983134 GHS983131:GHS983134 GRO983131:GRO983134 HBK983131:HBK983134 HLG983131:HLG983134 HVC983131:HVC983134 IEY983131:IEY983134 IOU983131:IOU983134 IYQ983131:IYQ983134 JIM983131:JIM983134 JSI983131:JSI983134 KCE983131:KCE983134 KMA983131:KMA983134 KVW983131:KVW983134 LFS983131:LFS983134 LPO983131:LPO983134 LZK983131:LZK983134 MJG983131:MJG983134 MTC983131:MTC983134 NCY983131:NCY983134 NMU983131:NMU983134 NWQ983131:NWQ983134 OGM983131:OGM983134 OQI983131:OQI983134 PAE983131:PAE983134 PKA983131:PKA983134 PTW983131:PTW983134 QDS983131:QDS983134 QNO983131:QNO983134 QXK983131:QXK983134 RHG983131:RHG983134 RRC983131:RRC983134 SAY983131:SAY983134 SKU983131:SKU983134 SUQ983131:SUQ983134 TEM983131:TEM983134 TOI983131:TOI983134 TYE983131:TYE983134 UIA983131:UIA983134 URW983131:URW983134 VBS983131:VBS983134 VLO983131:VLO983134 VVK983131:VVK983134 WFG983131:WFG983134 WPC983131:WPC983134 WYY983131:WYY983134 DQ91:DQ94 NM91:NM94 XI91:XI94 AHE91:AHE94 ARA91:ARA94 BAW91:BAW94 BKS91:BKS94 BUO91:BUO94 CEK91:CEK94 COG91:COG94 CYC91:CYC94 DHY91:DHY94 DRU91:DRU94 EBQ91:EBQ94 ELM91:ELM94 EVI91:EVI94 FFE91:FFE94 FPA91:FPA94 FYW91:FYW94 GIS91:GIS94 GSO91:GSO94 HCK91:HCK94 HMG91:HMG94 HWC91:HWC94 IFY91:IFY94 IPU91:IPU94 IZQ91:IZQ94 JJM91:JJM94 JTI91:JTI94 KDE91:KDE94 KNA91:KNA94 KWW91:KWW94 LGS91:LGS94 LQO91:LQO94 MAK91:MAK94 MKG91:MKG94 MUC91:MUC94 NDY91:NDY94 NNU91:NNU94 NXQ91:NXQ94 OHM91:OHM94 ORI91:ORI94 PBE91:PBE94 PLA91:PLA94 PUW91:PUW94 QES91:QES94 QOO91:QOO94 QYK91:QYK94 RIG91:RIG94 RSC91:RSC94 SBY91:SBY94 SLU91:SLU94 SVQ91:SVQ94 TFM91:TFM94 TPI91:TPI94 TZE91:TZE94 UJA91:UJA94 USW91:USW94 VCS91:VCS94 VMO91:VMO94 VWK91:VWK94 WGG91:WGG94 WQC91:WQC94 WZY91:WZY94 DQ65627:DQ65630 NM65627:NM65630 XI65627:XI65630 AHE65627:AHE65630 ARA65627:ARA65630 BAW65627:BAW65630 BKS65627:BKS65630 BUO65627:BUO65630 CEK65627:CEK65630 COG65627:COG65630 CYC65627:CYC65630 DHY65627:DHY65630 DRU65627:DRU65630 EBQ65627:EBQ65630 ELM65627:ELM65630 EVI65627:EVI65630 FFE65627:FFE65630 FPA65627:FPA65630 FYW65627:FYW65630 GIS65627:GIS65630 GSO65627:GSO65630 HCK65627:HCK65630 HMG65627:HMG65630 HWC65627:HWC65630 IFY65627:IFY65630 IPU65627:IPU65630 IZQ65627:IZQ65630 JJM65627:JJM65630 JTI65627:JTI65630 KDE65627:KDE65630 KNA65627:KNA65630 KWW65627:KWW65630 LGS65627:LGS65630 LQO65627:LQO65630 MAK65627:MAK65630 MKG65627:MKG65630 MUC65627:MUC65630 NDY65627:NDY65630 NNU65627:NNU65630 NXQ65627:NXQ65630 OHM65627:OHM65630 ORI65627:ORI65630 PBE65627:PBE65630 PLA65627:PLA65630 PUW65627:PUW65630 QES65627:QES65630 QOO65627:QOO65630 QYK65627:QYK65630 RIG65627:RIG65630 RSC65627:RSC65630 SBY65627:SBY65630 SLU65627:SLU65630 SVQ65627:SVQ65630 TFM65627:TFM65630 TPI65627:TPI65630 TZE65627:TZE65630 UJA65627:UJA65630 USW65627:USW65630 VCS65627:VCS65630 VMO65627:VMO65630 VWK65627:VWK65630 WGG65627:WGG65630 WQC65627:WQC65630 WZY65627:WZY65630 DQ131163:DQ131166 NM131163:NM131166 XI131163:XI131166 AHE131163:AHE131166 ARA131163:ARA131166 BAW131163:BAW131166 BKS131163:BKS131166 BUO131163:BUO131166 CEK131163:CEK131166 COG131163:COG131166 CYC131163:CYC131166 DHY131163:DHY131166 DRU131163:DRU131166 EBQ131163:EBQ131166 ELM131163:ELM131166 EVI131163:EVI131166 FFE131163:FFE131166 FPA131163:FPA131166 FYW131163:FYW131166 GIS131163:GIS131166 GSO131163:GSO131166 HCK131163:HCK131166 HMG131163:HMG131166 HWC131163:HWC131166 IFY131163:IFY131166 IPU131163:IPU131166 IZQ131163:IZQ131166 JJM131163:JJM131166 JTI131163:JTI131166 KDE131163:KDE131166 KNA131163:KNA131166 KWW131163:KWW131166 LGS131163:LGS131166 LQO131163:LQO131166 MAK131163:MAK131166 MKG131163:MKG131166 MUC131163:MUC131166 NDY131163:NDY131166 NNU131163:NNU131166 NXQ131163:NXQ131166 OHM131163:OHM131166 ORI131163:ORI131166 PBE131163:PBE131166 PLA131163:PLA131166 PUW131163:PUW131166 QES131163:QES131166 QOO131163:QOO131166 QYK131163:QYK131166 RIG131163:RIG131166 RSC131163:RSC131166 SBY131163:SBY131166 SLU131163:SLU131166 SVQ131163:SVQ131166 TFM131163:TFM131166 TPI131163:TPI131166 TZE131163:TZE131166 UJA131163:UJA131166 USW131163:USW131166 VCS131163:VCS131166 VMO131163:VMO131166 VWK131163:VWK131166 WGG131163:WGG131166 WQC131163:WQC131166 WZY131163:WZY131166 DQ196699:DQ196702 NM196699:NM196702 XI196699:XI196702 AHE196699:AHE196702 ARA196699:ARA196702 BAW196699:BAW196702 BKS196699:BKS196702 BUO196699:BUO196702 CEK196699:CEK196702 COG196699:COG196702 CYC196699:CYC196702 DHY196699:DHY196702 DRU196699:DRU196702 EBQ196699:EBQ196702 ELM196699:ELM196702 EVI196699:EVI196702 FFE196699:FFE196702 FPA196699:FPA196702 FYW196699:FYW196702 GIS196699:GIS196702 GSO196699:GSO196702 HCK196699:HCK196702 HMG196699:HMG196702 HWC196699:HWC196702 IFY196699:IFY196702 IPU196699:IPU196702 IZQ196699:IZQ196702 JJM196699:JJM196702 JTI196699:JTI196702 KDE196699:KDE196702 KNA196699:KNA196702 KWW196699:KWW196702 LGS196699:LGS196702 LQO196699:LQO196702 MAK196699:MAK196702 MKG196699:MKG196702 MUC196699:MUC196702 NDY196699:NDY196702 NNU196699:NNU196702 NXQ196699:NXQ196702 OHM196699:OHM196702 ORI196699:ORI196702 PBE196699:PBE196702 PLA196699:PLA196702 PUW196699:PUW196702 QES196699:QES196702 QOO196699:QOO196702 QYK196699:QYK196702 RIG196699:RIG196702 RSC196699:RSC196702 SBY196699:SBY196702 SLU196699:SLU196702 SVQ196699:SVQ196702 TFM196699:TFM196702 TPI196699:TPI196702 TZE196699:TZE196702 UJA196699:UJA196702 USW196699:USW196702 VCS196699:VCS196702 VMO196699:VMO196702 VWK196699:VWK196702 WGG196699:WGG196702 WQC196699:WQC196702 WZY196699:WZY196702 DQ262235:DQ262238 NM262235:NM262238 XI262235:XI262238 AHE262235:AHE262238 ARA262235:ARA262238 BAW262235:BAW262238 BKS262235:BKS262238 BUO262235:BUO262238 CEK262235:CEK262238 COG262235:COG262238 CYC262235:CYC262238 DHY262235:DHY262238 DRU262235:DRU262238 EBQ262235:EBQ262238 ELM262235:ELM262238 EVI262235:EVI262238 FFE262235:FFE262238 FPA262235:FPA262238 FYW262235:FYW262238 GIS262235:GIS262238 GSO262235:GSO262238 HCK262235:HCK262238 HMG262235:HMG262238 HWC262235:HWC262238 IFY262235:IFY262238 IPU262235:IPU262238 IZQ262235:IZQ262238 JJM262235:JJM262238 JTI262235:JTI262238 KDE262235:KDE262238 KNA262235:KNA262238 KWW262235:KWW262238 LGS262235:LGS262238 LQO262235:LQO262238 MAK262235:MAK262238 MKG262235:MKG262238 MUC262235:MUC262238 NDY262235:NDY262238 NNU262235:NNU262238 NXQ262235:NXQ262238 OHM262235:OHM262238 ORI262235:ORI262238 PBE262235:PBE262238 PLA262235:PLA262238 PUW262235:PUW262238 QES262235:QES262238 QOO262235:QOO262238 QYK262235:QYK262238 RIG262235:RIG262238 RSC262235:RSC262238 SBY262235:SBY262238 SLU262235:SLU262238 SVQ262235:SVQ262238 TFM262235:TFM262238 TPI262235:TPI262238 TZE262235:TZE262238 UJA262235:UJA262238 USW262235:USW262238 VCS262235:VCS262238 VMO262235:VMO262238 VWK262235:VWK262238 WGG262235:WGG262238 WQC262235:WQC262238 WZY262235:WZY262238 DQ327771:DQ327774 NM327771:NM327774 XI327771:XI327774 AHE327771:AHE327774 ARA327771:ARA327774 BAW327771:BAW327774 BKS327771:BKS327774 BUO327771:BUO327774 CEK327771:CEK327774 COG327771:COG327774 CYC327771:CYC327774 DHY327771:DHY327774 DRU327771:DRU327774 EBQ327771:EBQ327774 ELM327771:ELM327774 EVI327771:EVI327774 FFE327771:FFE327774 FPA327771:FPA327774 FYW327771:FYW327774 GIS327771:GIS327774 GSO327771:GSO327774 HCK327771:HCK327774 HMG327771:HMG327774 HWC327771:HWC327774 IFY327771:IFY327774 IPU327771:IPU327774 IZQ327771:IZQ327774 JJM327771:JJM327774 JTI327771:JTI327774 KDE327771:KDE327774 KNA327771:KNA327774 KWW327771:KWW327774 LGS327771:LGS327774 LQO327771:LQO327774 MAK327771:MAK327774 MKG327771:MKG327774 MUC327771:MUC327774 NDY327771:NDY327774 NNU327771:NNU327774 NXQ327771:NXQ327774 OHM327771:OHM327774 ORI327771:ORI327774 PBE327771:PBE327774 PLA327771:PLA327774 PUW327771:PUW327774 QES327771:QES327774 QOO327771:QOO327774 QYK327771:QYK327774 RIG327771:RIG327774 RSC327771:RSC327774 SBY327771:SBY327774 SLU327771:SLU327774 SVQ327771:SVQ327774 TFM327771:TFM327774 TPI327771:TPI327774 TZE327771:TZE327774 UJA327771:UJA327774 USW327771:USW327774 VCS327771:VCS327774 VMO327771:VMO327774 VWK327771:VWK327774 WGG327771:WGG327774 WQC327771:WQC327774 WZY327771:WZY327774 DQ393307:DQ393310 NM393307:NM393310 XI393307:XI393310 AHE393307:AHE393310 ARA393307:ARA393310 BAW393307:BAW393310 BKS393307:BKS393310 BUO393307:BUO393310 CEK393307:CEK393310 COG393307:COG393310 CYC393307:CYC393310 DHY393307:DHY393310 DRU393307:DRU393310 EBQ393307:EBQ393310 ELM393307:ELM393310 EVI393307:EVI393310 FFE393307:FFE393310 FPA393307:FPA393310 FYW393307:FYW393310 GIS393307:GIS393310 GSO393307:GSO393310 HCK393307:HCK393310 HMG393307:HMG393310 HWC393307:HWC393310 IFY393307:IFY393310 IPU393307:IPU393310 IZQ393307:IZQ393310 JJM393307:JJM393310 JTI393307:JTI393310 KDE393307:KDE393310 KNA393307:KNA393310 KWW393307:KWW393310 LGS393307:LGS393310 LQO393307:LQO393310 MAK393307:MAK393310 MKG393307:MKG393310 MUC393307:MUC393310 NDY393307:NDY393310 NNU393307:NNU393310 NXQ393307:NXQ393310 OHM393307:OHM393310 ORI393307:ORI393310 PBE393307:PBE393310 PLA393307:PLA393310 PUW393307:PUW393310 QES393307:QES393310 QOO393307:QOO393310 QYK393307:QYK393310 RIG393307:RIG393310 RSC393307:RSC393310 SBY393307:SBY393310 SLU393307:SLU393310 SVQ393307:SVQ393310 TFM393307:TFM393310 TPI393307:TPI393310 TZE393307:TZE393310 UJA393307:UJA393310 USW393307:USW393310 VCS393307:VCS393310 VMO393307:VMO393310 VWK393307:VWK393310 WGG393307:WGG393310 WQC393307:WQC393310 WZY393307:WZY393310 DQ458843:DQ458846 NM458843:NM458846 XI458843:XI458846 AHE458843:AHE458846 ARA458843:ARA458846 BAW458843:BAW458846 BKS458843:BKS458846 BUO458843:BUO458846 CEK458843:CEK458846 COG458843:COG458846 CYC458843:CYC458846 DHY458843:DHY458846 DRU458843:DRU458846 EBQ458843:EBQ458846 ELM458843:ELM458846 EVI458843:EVI458846 FFE458843:FFE458846 FPA458843:FPA458846 FYW458843:FYW458846 GIS458843:GIS458846 GSO458843:GSO458846 HCK458843:HCK458846 HMG458843:HMG458846 HWC458843:HWC458846 IFY458843:IFY458846 IPU458843:IPU458846 IZQ458843:IZQ458846 JJM458843:JJM458846 JTI458843:JTI458846 KDE458843:KDE458846 KNA458843:KNA458846 KWW458843:KWW458846 LGS458843:LGS458846 LQO458843:LQO458846 MAK458843:MAK458846 MKG458843:MKG458846 MUC458843:MUC458846 NDY458843:NDY458846 NNU458843:NNU458846 NXQ458843:NXQ458846 OHM458843:OHM458846 ORI458843:ORI458846 PBE458843:PBE458846 PLA458843:PLA458846 PUW458843:PUW458846 QES458843:QES458846 QOO458843:QOO458846 QYK458843:QYK458846 RIG458843:RIG458846 RSC458843:RSC458846 SBY458843:SBY458846 SLU458843:SLU458846 SVQ458843:SVQ458846 TFM458843:TFM458846 TPI458843:TPI458846 TZE458843:TZE458846 UJA458843:UJA458846 USW458843:USW458846 VCS458843:VCS458846 VMO458843:VMO458846 VWK458843:VWK458846 WGG458843:WGG458846 WQC458843:WQC458846 WZY458843:WZY458846 DQ524379:DQ524382 NM524379:NM524382 XI524379:XI524382 AHE524379:AHE524382 ARA524379:ARA524382 BAW524379:BAW524382 BKS524379:BKS524382 BUO524379:BUO524382 CEK524379:CEK524382 COG524379:COG524382 CYC524379:CYC524382 DHY524379:DHY524382 DRU524379:DRU524382 EBQ524379:EBQ524382 ELM524379:ELM524382 EVI524379:EVI524382 FFE524379:FFE524382 FPA524379:FPA524382 FYW524379:FYW524382 GIS524379:GIS524382 GSO524379:GSO524382 HCK524379:HCK524382 HMG524379:HMG524382 HWC524379:HWC524382 IFY524379:IFY524382 IPU524379:IPU524382 IZQ524379:IZQ524382 JJM524379:JJM524382 JTI524379:JTI524382 KDE524379:KDE524382 KNA524379:KNA524382 KWW524379:KWW524382 LGS524379:LGS524382 LQO524379:LQO524382 MAK524379:MAK524382 MKG524379:MKG524382 MUC524379:MUC524382 NDY524379:NDY524382 NNU524379:NNU524382 NXQ524379:NXQ524382 OHM524379:OHM524382 ORI524379:ORI524382 PBE524379:PBE524382 PLA524379:PLA524382 PUW524379:PUW524382 QES524379:QES524382 QOO524379:QOO524382 QYK524379:QYK524382 RIG524379:RIG524382 RSC524379:RSC524382 SBY524379:SBY524382 SLU524379:SLU524382 SVQ524379:SVQ524382 TFM524379:TFM524382 TPI524379:TPI524382 TZE524379:TZE524382 UJA524379:UJA524382 USW524379:USW524382 VCS524379:VCS524382 VMO524379:VMO524382 VWK524379:VWK524382 WGG524379:WGG524382 WQC524379:WQC524382 WZY524379:WZY524382 DQ589915:DQ589918 NM589915:NM589918 XI589915:XI589918 AHE589915:AHE589918 ARA589915:ARA589918 BAW589915:BAW589918 BKS589915:BKS589918 BUO589915:BUO589918 CEK589915:CEK589918 COG589915:COG589918 CYC589915:CYC589918 DHY589915:DHY589918 DRU589915:DRU589918 EBQ589915:EBQ589918 ELM589915:ELM589918 EVI589915:EVI589918 FFE589915:FFE589918 FPA589915:FPA589918 FYW589915:FYW589918 GIS589915:GIS589918 GSO589915:GSO589918 HCK589915:HCK589918 HMG589915:HMG589918 HWC589915:HWC589918 IFY589915:IFY589918 IPU589915:IPU589918 IZQ589915:IZQ589918 JJM589915:JJM589918 JTI589915:JTI589918 KDE589915:KDE589918 KNA589915:KNA589918 KWW589915:KWW589918 LGS589915:LGS589918 LQO589915:LQO589918 MAK589915:MAK589918 MKG589915:MKG589918 MUC589915:MUC589918 NDY589915:NDY589918 NNU589915:NNU589918 NXQ589915:NXQ589918 OHM589915:OHM589918 ORI589915:ORI589918 PBE589915:PBE589918 PLA589915:PLA589918 PUW589915:PUW589918 QES589915:QES589918 QOO589915:QOO589918 QYK589915:QYK589918 RIG589915:RIG589918 RSC589915:RSC589918 SBY589915:SBY589918 SLU589915:SLU589918 SVQ589915:SVQ589918 TFM589915:TFM589918 TPI589915:TPI589918 TZE589915:TZE589918 UJA589915:UJA589918 USW589915:USW589918 VCS589915:VCS589918 VMO589915:VMO589918 VWK589915:VWK589918 WGG589915:WGG589918 WQC589915:WQC589918 WZY589915:WZY589918 DQ655451:DQ655454 NM655451:NM655454 XI655451:XI655454 AHE655451:AHE655454 ARA655451:ARA655454 BAW655451:BAW655454 BKS655451:BKS655454 BUO655451:BUO655454 CEK655451:CEK655454 COG655451:COG655454 CYC655451:CYC655454 DHY655451:DHY655454 DRU655451:DRU655454 EBQ655451:EBQ655454 ELM655451:ELM655454 EVI655451:EVI655454 FFE655451:FFE655454 FPA655451:FPA655454 FYW655451:FYW655454 GIS655451:GIS655454 GSO655451:GSO655454 HCK655451:HCK655454 HMG655451:HMG655454 HWC655451:HWC655454 IFY655451:IFY655454 IPU655451:IPU655454 IZQ655451:IZQ655454 JJM655451:JJM655454 JTI655451:JTI655454 KDE655451:KDE655454 KNA655451:KNA655454 KWW655451:KWW655454 LGS655451:LGS655454 LQO655451:LQO655454 MAK655451:MAK655454 MKG655451:MKG655454 MUC655451:MUC655454 NDY655451:NDY655454 NNU655451:NNU655454 NXQ655451:NXQ655454 OHM655451:OHM655454 ORI655451:ORI655454 PBE655451:PBE655454 PLA655451:PLA655454 PUW655451:PUW655454 QES655451:QES655454 QOO655451:QOO655454 QYK655451:QYK655454 RIG655451:RIG655454 RSC655451:RSC655454 SBY655451:SBY655454 SLU655451:SLU655454 SVQ655451:SVQ655454 TFM655451:TFM655454 TPI655451:TPI655454 TZE655451:TZE655454 UJA655451:UJA655454 USW655451:USW655454 VCS655451:VCS655454 VMO655451:VMO655454 VWK655451:VWK655454 WGG655451:WGG655454 WQC655451:WQC655454 WZY655451:WZY655454 DQ720987:DQ720990 NM720987:NM720990 XI720987:XI720990 AHE720987:AHE720990 ARA720987:ARA720990 BAW720987:BAW720990 BKS720987:BKS720990 BUO720987:BUO720990 CEK720987:CEK720990 COG720987:COG720990 CYC720987:CYC720990 DHY720987:DHY720990 DRU720987:DRU720990 EBQ720987:EBQ720990 ELM720987:ELM720990 EVI720987:EVI720990 FFE720987:FFE720990 FPA720987:FPA720990 FYW720987:FYW720990 GIS720987:GIS720990 GSO720987:GSO720990 HCK720987:HCK720990 HMG720987:HMG720990 HWC720987:HWC720990 IFY720987:IFY720990 IPU720987:IPU720990 IZQ720987:IZQ720990 JJM720987:JJM720990 JTI720987:JTI720990 KDE720987:KDE720990 KNA720987:KNA720990 KWW720987:KWW720990 LGS720987:LGS720990 LQO720987:LQO720990 MAK720987:MAK720990 MKG720987:MKG720990 MUC720987:MUC720990 NDY720987:NDY720990 NNU720987:NNU720990 NXQ720987:NXQ720990 OHM720987:OHM720990 ORI720987:ORI720990 PBE720987:PBE720990 PLA720987:PLA720990 PUW720987:PUW720990 QES720987:QES720990 QOO720987:QOO720990 QYK720987:QYK720990 RIG720987:RIG720990 RSC720987:RSC720990 SBY720987:SBY720990 SLU720987:SLU720990 SVQ720987:SVQ720990 TFM720987:TFM720990 TPI720987:TPI720990 TZE720987:TZE720990 UJA720987:UJA720990 USW720987:USW720990 VCS720987:VCS720990 VMO720987:VMO720990 VWK720987:VWK720990 WGG720987:WGG720990 WQC720987:WQC720990 WZY720987:WZY720990 DQ786523:DQ786526 NM786523:NM786526 XI786523:XI786526 AHE786523:AHE786526 ARA786523:ARA786526 BAW786523:BAW786526 BKS786523:BKS786526 BUO786523:BUO786526 CEK786523:CEK786526 COG786523:COG786526 CYC786523:CYC786526 DHY786523:DHY786526 DRU786523:DRU786526 EBQ786523:EBQ786526 ELM786523:ELM786526 EVI786523:EVI786526 FFE786523:FFE786526 FPA786523:FPA786526 FYW786523:FYW786526 GIS786523:GIS786526 GSO786523:GSO786526 HCK786523:HCK786526 HMG786523:HMG786526 HWC786523:HWC786526 IFY786523:IFY786526 IPU786523:IPU786526 IZQ786523:IZQ786526 JJM786523:JJM786526 JTI786523:JTI786526 KDE786523:KDE786526 KNA786523:KNA786526 KWW786523:KWW786526 LGS786523:LGS786526 LQO786523:LQO786526 MAK786523:MAK786526 MKG786523:MKG786526 MUC786523:MUC786526 NDY786523:NDY786526 NNU786523:NNU786526 NXQ786523:NXQ786526 OHM786523:OHM786526 ORI786523:ORI786526 PBE786523:PBE786526 PLA786523:PLA786526 PUW786523:PUW786526 QES786523:QES786526 QOO786523:QOO786526 QYK786523:QYK786526 RIG786523:RIG786526 RSC786523:RSC786526 SBY786523:SBY786526 SLU786523:SLU786526 SVQ786523:SVQ786526 TFM786523:TFM786526 TPI786523:TPI786526 TZE786523:TZE786526 UJA786523:UJA786526 USW786523:USW786526 VCS786523:VCS786526 VMO786523:VMO786526 VWK786523:VWK786526 WGG786523:WGG786526 WQC786523:WQC786526 WZY786523:WZY786526 DQ852059:DQ852062 NM852059:NM852062 XI852059:XI852062 AHE852059:AHE852062 ARA852059:ARA852062 BAW852059:BAW852062 BKS852059:BKS852062 BUO852059:BUO852062 CEK852059:CEK852062 COG852059:COG852062 CYC852059:CYC852062 DHY852059:DHY852062 DRU852059:DRU852062 EBQ852059:EBQ852062 ELM852059:ELM852062 EVI852059:EVI852062 FFE852059:FFE852062 FPA852059:FPA852062 FYW852059:FYW852062 GIS852059:GIS852062 GSO852059:GSO852062 HCK852059:HCK852062 HMG852059:HMG852062 HWC852059:HWC852062 IFY852059:IFY852062 IPU852059:IPU852062 IZQ852059:IZQ852062 JJM852059:JJM852062 JTI852059:JTI852062 KDE852059:KDE852062 KNA852059:KNA852062 KWW852059:KWW852062 LGS852059:LGS852062 LQO852059:LQO852062 MAK852059:MAK852062 MKG852059:MKG852062 MUC852059:MUC852062 NDY852059:NDY852062 NNU852059:NNU852062 NXQ852059:NXQ852062 OHM852059:OHM852062 ORI852059:ORI852062 PBE852059:PBE852062 PLA852059:PLA852062 PUW852059:PUW852062 QES852059:QES852062 QOO852059:QOO852062 QYK852059:QYK852062 RIG852059:RIG852062 RSC852059:RSC852062 SBY852059:SBY852062 SLU852059:SLU852062 SVQ852059:SVQ852062 TFM852059:TFM852062 TPI852059:TPI852062 TZE852059:TZE852062 UJA852059:UJA852062 USW852059:USW852062 VCS852059:VCS852062 VMO852059:VMO852062 VWK852059:VWK852062 WGG852059:WGG852062 WQC852059:WQC852062 WZY852059:WZY852062 DQ917595:DQ917598 NM917595:NM917598 XI917595:XI917598 AHE917595:AHE917598 ARA917595:ARA917598 BAW917595:BAW917598 BKS917595:BKS917598 BUO917595:BUO917598 CEK917595:CEK917598 COG917595:COG917598 CYC917595:CYC917598 DHY917595:DHY917598 DRU917595:DRU917598 EBQ917595:EBQ917598 ELM917595:ELM917598 EVI917595:EVI917598 FFE917595:FFE917598 FPA917595:FPA917598 FYW917595:FYW917598 GIS917595:GIS917598 GSO917595:GSO917598 HCK917595:HCK917598 HMG917595:HMG917598 HWC917595:HWC917598 IFY917595:IFY917598 IPU917595:IPU917598 IZQ917595:IZQ917598 JJM917595:JJM917598 JTI917595:JTI917598 KDE917595:KDE917598 KNA917595:KNA917598 KWW917595:KWW917598 LGS917595:LGS917598 LQO917595:LQO917598 MAK917595:MAK917598 MKG917595:MKG917598 MUC917595:MUC917598 NDY917595:NDY917598 NNU917595:NNU917598 NXQ917595:NXQ917598 OHM917595:OHM917598 ORI917595:ORI917598 PBE917595:PBE917598 PLA917595:PLA917598 PUW917595:PUW917598 QES917595:QES917598 QOO917595:QOO917598 QYK917595:QYK917598 RIG917595:RIG917598 RSC917595:RSC917598 SBY917595:SBY917598 SLU917595:SLU917598 SVQ917595:SVQ917598 TFM917595:TFM917598 TPI917595:TPI917598 TZE917595:TZE917598 UJA917595:UJA917598 USW917595:USW917598 VCS917595:VCS917598 VMO917595:VMO917598 VWK917595:VWK917598 WGG917595:WGG917598 WQC917595:WQC917598 WZY917595:WZY917598 DQ983131:DQ983134 NM983131:NM983134 XI983131:XI983134 AHE983131:AHE983134 ARA983131:ARA983134 BAW983131:BAW983134 BKS983131:BKS983134 BUO983131:BUO983134 CEK983131:CEK983134 COG983131:COG983134 CYC983131:CYC983134 DHY983131:DHY983134 DRU983131:DRU983134 EBQ983131:EBQ983134 ELM983131:ELM983134 EVI983131:EVI983134 FFE983131:FFE983134 FPA983131:FPA983134 FYW983131:FYW983134 GIS983131:GIS983134 GSO983131:GSO983134 HCK983131:HCK983134 HMG983131:HMG983134 HWC983131:HWC983134 IFY983131:IFY983134 IPU983131:IPU983134 IZQ983131:IZQ983134 JJM983131:JJM983134 JTI983131:JTI983134 KDE983131:KDE983134 KNA983131:KNA983134 KWW983131:KWW983134 LGS983131:LGS983134 LQO983131:LQO983134 MAK983131:MAK983134 MKG983131:MKG983134 MUC983131:MUC983134 NDY983131:NDY983134 NNU983131:NNU983134 NXQ983131:NXQ983134 OHM983131:OHM983134 ORI983131:ORI983134 PBE983131:PBE983134 PLA983131:PLA983134 PUW983131:PUW983134 QES983131:QES983134 QOO983131:QOO983134 QYK983131:QYK983134 RIG983131:RIG983134 RSC983131:RSC983134 SBY983131:SBY983134 SLU983131:SLU983134 SVQ983131:SVQ983134 TFM983131:TFM983134 TPI983131:TPI983134 TZE983131:TZE983134 UJA983131:UJA983134 USW983131:USW983134 VCS983131:VCS983134 VMO983131:VMO983134 VWK983131:VWK983134 WGG983131:WGG983134 WQC983131:WQC983134 WZY983131:WZY983134 CR91 MN91 WJ91 AGF91 AQB91 AZX91 BJT91 BTP91 CDL91 CNH91 CXD91 DGZ91 DQV91 EAR91 EKN91 EUJ91 FEF91 FOB91 FXX91 GHT91 GRP91 HBL91 HLH91 HVD91 IEZ91 IOV91 IYR91 JIN91 JSJ91 KCF91 KMB91 KVX91 LFT91 LPP91 LZL91 MJH91 MTD91 NCZ91 NMV91 NWR91 OGN91 OQJ91 PAF91 PKB91 PTX91 QDT91 QNP91 QXL91 RHH91 RRD91 SAZ91 SKV91 SUR91 TEN91 TOJ91 TYF91 UIB91 URX91 VBT91 VLP91 VVL91 WFH91 WPD91 WYZ91 CR65627 MN65627 WJ65627 AGF65627 AQB65627 AZX65627 BJT65627 BTP65627 CDL65627 CNH65627 CXD65627 DGZ65627 DQV65627 EAR65627 EKN65627 EUJ65627 FEF65627 FOB65627 FXX65627 GHT65627 GRP65627 HBL65627 HLH65627 HVD65627 IEZ65627 IOV65627 IYR65627 JIN65627 JSJ65627 KCF65627 KMB65627 KVX65627 LFT65627 LPP65627 LZL65627 MJH65627 MTD65627 NCZ65627 NMV65627 NWR65627 OGN65627 OQJ65627 PAF65627 PKB65627 PTX65627 QDT65627 QNP65627 QXL65627 RHH65627 RRD65627 SAZ65627 SKV65627 SUR65627 TEN65627 TOJ65627 TYF65627 UIB65627 URX65627 VBT65627 VLP65627 VVL65627 WFH65627 WPD65627 WYZ65627 CR131163 MN131163 WJ131163 AGF131163 AQB131163 AZX131163 BJT131163 BTP131163 CDL131163 CNH131163 CXD131163 DGZ131163 DQV131163 EAR131163 EKN131163 EUJ131163 FEF131163 FOB131163 FXX131163 GHT131163 GRP131163 HBL131163 HLH131163 HVD131163 IEZ131163 IOV131163 IYR131163 JIN131163 JSJ131163 KCF131163 KMB131163 KVX131163 LFT131163 LPP131163 LZL131163 MJH131163 MTD131163 NCZ131163 NMV131163 NWR131163 OGN131163 OQJ131163 PAF131163 PKB131163 PTX131163 QDT131163 QNP131163 QXL131163 RHH131163 RRD131163 SAZ131163 SKV131163 SUR131163 TEN131163 TOJ131163 TYF131163 UIB131163 URX131163 VBT131163 VLP131163 VVL131163 WFH131163 WPD131163 WYZ131163 CR196699 MN196699 WJ196699 AGF196699 AQB196699 AZX196699 BJT196699 BTP196699 CDL196699 CNH196699 CXD196699 DGZ196699 DQV196699 EAR196699 EKN196699 EUJ196699 FEF196699 FOB196699 FXX196699 GHT196699 GRP196699 HBL196699 HLH196699 HVD196699 IEZ196699 IOV196699 IYR196699 JIN196699 JSJ196699 KCF196699 KMB196699 KVX196699 LFT196699 LPP196699 LZL196699 MJH196699 MTD196699 NCZ196699 NMV196699 NWR196699 OGN196699 OQJ196699 PAF196699 PKB196699 PTX196699 QDT196699 QNP196699 QXL196699 RHH196699 RRD196699 SAZ196699 SKV196699 SUR196699 TEN196699 TOJ196699 TYF196699 UIB196699 URX196699 VBT196699 VLP196699 VVL196699 WFH196699 WPD196699 WYZ196699 CR262235 MN262235 WJ262235 AGF262235 AQB262235 AZX262235 BJT262235 BTP262235 CDL262235 CNH262235 CXD262235 DGZ262235 DQV262235 EAR262235 EKN262235 EUJ262235 FEF262235 FOB262235 FXX262235 GHT262235 GRP262235 HBL262235 HLH262235 HVD262235 IEZ262235 IOV262235 IYR262235 JIN262235 JSJ262235 KCF262235 KMB262235 KVX262235 LFT262235 LPP262235 LZL262235 MJH262235 MTD262235 NCZ262235 NMV262235 NWR262235 OGN262235 OQJ262235 PAF262235 PKB262235 PTX262235 QDT262235 QNP262235 QXL262235 RHH262235 RRD262235 SAZ262235 SKV262235 SUR262235 TEN262235 TOJ262235 TYF262235 UIB262235 URX262235 VBT262235 VLP262235 VVL262235 WFH262235 WPD262235 WYZ262235 CR327771 MN327771 WJ327771 AGF327771 AQB327771 AZX327771 BJT327771 BTP327771 CDL327771 CNH327771 CXD327771 DGZ327771 DQV327771 EAR327771 EKN327771 EUJ327771 FEF327771 FOB327771 FXX327771 GHT327771 GRP327771 HBL327771 HLH327771 HVD327771 IEZ327771 IOV327771 IYR327771 JIN327771 JSJ327771 KCF327771 KMB327771 KVX327771 LFT327771 LPP327771 LZL327771 MJH327771 MTD327771 NCZ327771 NMV327771 NWR327771 OGN327771 OQJ327771 PAF327771 PKB327771 PTX327771 QDT327771 QNP327771 QXL327771 RHH327771 RRD327771 SAZ327771 SKV327771 SUR327771 TEN327771 TOJ327771 TYF327771 UIB327771 URX327771 VBT327771 VLP327771 VVL327771 WFH327771 WPD327771 WYZ327771 CR393307 MN393307 WJ393307 AGF393307 AQB393307 AZX393307 BJT393307 BTP393307 CDL393307 CNH393307 CXD393307 DGZ393307 DQV393307 EAR393307 EKN393307 EUJ393307 FEF393307 FOB393307 FXX393307 GHT393307 GRP393307 HBL393307 HLH393307 HVD393307 IEZ393307 IOV393307 IYR393307 JIN393307 JSJ393307 KCF393307 KMB393307 KVX393307 LFT393307 LPP393307 LZL393307 MJH393307 MTD393307 NCZ393307 NMV393307 NWR393307 OGN393307 OQJ393307 PAF393307 PKB393307 PTX393307 QDT393307 QNP393307 QXL393307 RHH393307 RRD393307 SAZ393307 SKV393307 SUR393307 TEN393307 TOJ393307 TYF393307 UIB393307 URX393307 VBT393307 VLP393307 VVL393307 WFH393307 WPD393307 WYZ393307 CR458843 MN458843 WJ458843 AGF458843 AQB458843 AZX458843 BJT458843 BTP458843 CDL458843 CNH458843 CXD458843 DGZ458843 DQV458843 EAR458843 EKN458843 EUJ458843 FEF458843 FOB458843 FXX458843 GHT458843 GRP458843 HBL458843 HLH458843 HVD458843 IEZ458843 IOV458843 IYR458843 JIN458843 JSJ458843 KCF458843 KMB458843 KVX458843 LFT458843 LPP458843 LZL458843 MJH458843 MTD458843 NCZ458843 NMV458843 NWR458843 OGN458843 OQJ458843 PAF458843 PKB458843 PTX458843 QDT458843 QNP458843 QXL458843 RHH458843 RRD458843 SAZ458843 SKV458843 SUR458843 TEN458843 TOJ458843 TYF458843 UIB458843 URX458843 VBT458843 VLP458843 VVL458843 WFH458843 WPD458843 WYZ458843 CR524379 MN524379 WJ524379 AGF524379 AQB524379 AZX524379 BJT524379 BTP524379 CDL524379 CNH524379 CXD524379 DGZ524379 DQV524379 EAR524379 EKN524379 EUJ524379 FEF524379 FOB524379 FXX524379 GHT524379 GRP524379 HBL524379 HLH524379 HVD524379 IEZ524379 IOV524379 IYR524379 JIN524379 JSJ524379 KCF524379 KMB524379 KVX524379 LFT524379 LPP524379 LZL524379 MJH524379 MTD524379 NCZ524379 NMV524379 NWR524379 OGN524379 OQJ524379 PAF524379 PKB524379 PTX524379 QDT524379 QNP524379 QXL524379 RHH524379 RRD524379 SAZ524379 SKV524379 SUR524379 TEN524379 TOJ524379 TYF524379 UIB524379 URX524379 VBT524379 VLP524379 VVL524379 WFH524379 WPD524379 WYZ524379 CR589915 MN589915 WJ589915 AGF589915 AQB589915 AZX589915 BJT589915 BTP589915 CDL589915 CNH589915 CXD589915 DGZ589915 DQV589915 EAR589915 EKN589915 EUJ589915 FEF589915 FOB589915 FXX589915 GHT589915 GRP589915 HBL589915 HLH589915 HVD589915 IEZ589915 IOV589915 IYR589915 JIN589915 JSJ589915 KCF589915 KMB589915 KVX589915 LFT589915 LPP589915 LZL589915 MJH589915 MTD589915 NCZ589915 NMV589915 NWR589915 OGN589915 OQJ589915 PAF589915 PKB589915 PTX589915 QDT589915 QNP589915 QXL589915 RHH589915 RRD589915 SAZ589915 SKV589915 SUR589915 TEN589915 TOJ589915 TYF589915 UIB589915 URX589915 VBT589915 VLP589915 VVL589915 WFH589915 WPD589915 WYZ589915 CR655451 MN655451 WJ655451 AGF655451 AQB655451 AZX655451 BJT655451 BTP655451 CDL655451 CNH655451 CXD655451 DGZ655451 DQV655451 EAR655451 EKN655451 EUJ655451 FEF655451 FOB655451 FXX655451 GHT655451 GRP655451 HBL655451 HLH655451 HVD655451 IEZ655451 IOV655451 IYR655451 JIN655451 JSJ655451 KCF655451 KMB655451 KVX655451 LFT655451 LPP655451 LZL655451 MJH655451 MTD655451 NCZ655451 NMV655451 NWR655451 OGN655451 OQJ655451 PAF655451 PKB655451 PTX655451 QDT655451 QNP655451 QXL655451 RHH655451 RRD655451 SAZ655451 SKV655451 SUR655451 TEN655451 TOJ655451 TYF655451 UIB655451 URX655451 VBT655451 VLP655451 VVL655451 WFH655451 WPD655451 WYZ655451 CR720987 MN720987 WJ720987 AGF720987 AQB720987 AZX720987 BJT720987 BTP720987 CDL720987 CNH720987 CXD720987 DGZ720987 DQV720987 EAR720987 EKN720987 EUJ720987 FEF720987 FOB720987 FXX720987 GHT720987 GRP720987 HBL720987 HLH720987 HVD720987 IEZ720987 IOV720987 IYR720987 JIN720987 JSJ720987 KCF720987 KMB720987 KVX720987 LFT720987 LPP720987 LZL720987 MJH720987 MTD720987 NCZ720987 NMV720987 NWR720987 OGN720987 OQJ720987 PAF720987 PKB720987 PTX720987 QDT720987 QNP720987 QXL720987 RHH720987 RRD720987 SAZ720987 SKV720987 SUR720987 TEN720987 TOJ720987 TYF720987 UIB720987 URX720987 VBT720987 VLP720987 VVL720987 WFH720987 WPD720987 WYZ720987 CR786523 MN786523 WJ786523 AGF786523 AQB786523 AZX786523 BJT786523 BTP786523 CDL786523 CNH786523 CXD786523 DGZ786523 DQV786523 EAR786523 EKN786523 EUJ786523 FEF786523 FOB786523 FXX786523 GHT786523 GRP786523 HBL786523 HLH786523 HVD786523 IEZ786523 IOV786523 IYR786523 JIN786523 JSJ786523 KCF786523 KMB786523 KVX786523 LFT786523 LPP786523 LZL786523 MJH786523 MTD786523 NCZ786523 NMV786523 NWR786523 OGN786523 OQJ786523 PAF786523 PKB786523 PTX786523 QDT786523 QNP786523 QXL786523 RHH786523 RRD786523 SAZ786523 SKV786523 SUR786523 TEN786523 TOJ786523 TYF786523 UIB786523 URX786523 VBT786523 VLP786523 VVL786523 WFH786523 WPD786523 WYZ786523 CR852059 MN852059 WJ852059 AGF852059 AQB852059 AZX852059 BJT852059 BTP852059 CDL852059 CNH852059 CXD852059 DGZ852059 DQV852059 EAR852059 EKN852059 EUJ852059 FEF852059 FOB852059 FXX852059 GHT852059 GRP852059 HBL852059 HLH852059 HVD852059 IEZ852059 IOV852059 IYR852059 JIN852059 JSJ852059 KCF852059 KMB852059 KVX852059 LFT852059 LPP852059 LZL852059 MJH852059 MTD852059 NCZ852059 NMV852059 NWR852059 OGN852059 OQJ852059 PAF852059 PKB852059 PTX852059 QDT852059 QNP852059 QXL852059 RHH852059 RRD852059 SAZ852059 SKV852059 SUR852059 TEN852059 TOJ852059 TYF852059 UIB852059 URX852059 VBT852059 VLP852059 VVL852059 WFH852059 WPD852059 WYZ852059 CR917595 MN917595 WJ917595 AGF917595 AQB917595 AZX917595 BJT917595 BTP917595 CDL917595 CNH917595 CXD917595 DGZ917595 DQV917595 EAR917595 EKN917595 EUJ917595 FEF917595 FOB917595 FXX917595 GHT917595 GRP917595 HBL917595 HLH917595 HVD917595 IEZ917595 IOV917595 IYR917595 JIN917595 JSJ917595 KCF917595 KMB917595 KVX917595 LFT917595 LPP917595 LZL917595 MJH917595 MTD917595 NCZ917595 NMV917595 NWR917595 OGN917595 OQJ917595 PAF917595 PKB917595 PTX917595 QDT917595 QNP917595 QXL917595 RHH917595 RRD917595 SAZ917595 SKV917595 SUR917595 TEN917595 TOJ917595 TYF917595 UIB917595 URX917595 VBT917595 VLP917595 VVL917595 WFH917595 WPD917595 WYZ917595 CR983131 MN983131 WJ983131 AGF983131 AQB983131 AZX983131 BJT983131 BTP983131 CDL983131 CNH983131 CXD983131 DGZ983131 DQV983131 EAR983131 EKN983131 EUJ983131 FEF983131 FOB983131 FXX983131 GHT983131 GRP983131 HBL983131 HLH983131 HVD983131 IEZ983131 IOV983131 IYR983131 JIN983131 JSJ983131 KCF983131 KMB983131 KVX983131 LFT983131 LPP983131 LZL983131 MJH983131 MTD983131 NCZ983131 NMV983131 NWR983131 OGN983131 OQJ983131 PAF983131 PKB983131 PTX983131 QDT983131 QNP983131 QXL983131 RHH983131 RRD983131 SAZ983131 SKV983131 SUR983131 TEN983131 TOJ983131 TYF983131 UIB983131 URX983131 VBT983131 VLP983131 VVL983131 WFH983131 WPD983131 WYZ983131 J23:AL26 JF23:KH26 TB23:UD26 ACX23:ADZ26 AMT23:ANV26 AWP23:AXR26 BGL23:BHN26 BQH23:BRJ26 CAD23:CBF26 CJZ23:CLB26 CTV23:CUX26 DDR23:DET26 DNN23:DOP26 DXJ23:DYL26 EHF23:EIH26 ERB23:ESD26 FAX23:FBZ26 FKT23:FLV26 FUP23:FVR26 GEL23:GFN26 GOH23:GPJ26 GYD23:GZF26 HHZ23:HJB26 HRV23:HSX26 IBR23:ICT26 ILN23:IMP26 IVJ23:IWL26 JFF23:JGH26 JPB23:JQD26 JYX23:JZZ26 KIT23:KJV26 KSP23:KTR26 LCL23:LDN26 LMH23:LNJ26 LWD23:LXF26 MFZ23:MHB26 MPV23:MQX26 MZR23:NAT26 NJN23:NKP26 NTJ23:NUL26 ODF23:OEH26 ONB23:OOD26 OWX23:OXZ26 PGT23:PHV26 PQP23:PRR26 QAL23:QBN26 QKH23:QLJ26 QUD23:QVF26 RDZ23:RFB26 RNV23:ROX26 RXR23:RYT26 SHN23:SIP26 SRJ23:SSL26 TBF23:TCH26 TLB23:TMD26 TUX23:TVZ26 UET23:UFV26 UOP23:UPR26 UYL23:UZN26 VIH23:VJJ26 VSD23:VTF26 WBZ23:WDB26 WLV23:WMX26 WVR23:WWT26 J65559:AL65562 JF65559:KH65562 TB65559:UD65562 ACX65559:ADZ65562 AMT65559:ANV65562 AWP65559:AXR65562 BGL65559:BHN65562 BQH65559:BRJ65562 CAD65559:CBF65562 CJZ65559:CLB65562 CTV65559:CUX65562 DDR65559:DET65562 DNN65559:DOP65562 DXJ65559:DYL65562 EHF65559:EIH65562 ERB65559:ESD65562 FAX65559:FBZ65562 FKT65559:FLV65562 FUP65559:FVR65562 GEL65559:GFN65562 GOH65559:GPJ65562 GYD65559:GZF65562 HHZ65559:HJB65562 HRV65559:HSX65562 IBR65559:ICT65562 ILN65559:IMP65562 IVJ65559:IWL65562 JFF65559:JGH65562 JPB65559:JQD65562 JYX65559:JZZ65562 KIT65559:KJV65562 KSP65559:KTR65562 LCL65559:LDN65562 LMH65559:LNJ65562 LWD65559:LXF65562 MFZ65559:MHB65562 MPV65559:MQX65562 MZR65559:NAT65562 NJN65559:NKP65562 NTJ65559:NUL65562 ODF65559:OEH65562 ONB65559:OOD65562 OWX65559:OXZ65562 PGT65559:PHV65562 PQP65559:PRR65562 QAL65559:QBN65562 QKH65559:QLJ65562 QUD65559:QVF65562 RDZ65559:RFB65562 RNV65559:ROX65562 RXR65559:RYT65562 SHN65559:SIP65562 SRJ65559:SSL65562 TBF65559:TCH65562 TLB65559:TMD65562 TUX65559:TVZ65562 UET65559:UFV65562 UOP65559:UPR65562 UYL65559:UZN65562 VIH65559:VJJ65562 VSD65559:VTF65562 WBZ65559:WDB65562 WLV65559:WMX65562 WVR65559:WWT65562 J131095:AL131098 JF131095:KH131098 TB131095:UD131098 ACX131095:ADZ131098 AMT131095:ANV131098 AWP131095:AXR131098 BGL131095:BHN131098 BQH131095:BRJ131098 CAD131095:CBF131098 CJZ131095:CLB131098 CTV131095:CUX131098 DDR131095:DET131098 DNN131095:DOP131098 DXJ131095:DYL131098 EHF131095:EIH131098 ERB131095:ESD131098 FAX131095:FBZ131098 FKT131095:FLV131098 FUP131095:FVR131098 GEL131095:GFN131098 GOH131095:GPJ131098 GYD131095:GZF131098 HHZ131095:HJB131098 HRV131095:HSX131098 IBR131095:ICT131098 ILN131095:IMP131098 IVJ131095:IWL131098 JFF131095:JGH131098 JPB131095:JQD131098 JYX131095:JZZ131098 KIT131095:KJV131098 KSP131095:KTR131098 LCL131095:LDN131098 LMH131095:LNJ131098 LWD131095:LXF131098 MFZ131095:MHB131098 MPV131095:MQX131098 MZR131095:NAT131098 NJN131095:NKP131098 NTJ131095:NUL131098 ODF131095:OEH131098 ONB131095:OOD131098 OWX131095:OXZ131098 PGT131095:PHV131098 PQP131095:PRR131098 QAL131095:QBN131098 QKH131095:QLJ131098 QUD131095:QVF131098 RDZ131095:RFB131098 RNV131095:ROX131098 RXR131095:RYT131098 SHN131095:SIP131098 SRJ131095:SSL131098 TBF131095:TCH131098 TLB131095:TMD131098 TUX131095:TVZ131098 UET131095:UFV131098 UOP131095:UPR131098 UYL131095:UZN131098 VIH131095:VJJ131098 VSD131095:VTF131098 WBZ131095:WDB131098 WLV131095:WMX131098 WVR131095:WWT131098 J196631:AL196634 JF196631:KH196634 TB196631:UD196634 ACX196631:ADZ196634 AMT196631:ANV196634 AWP196631:AXR196634 BGL196631:BHN196634 BQH196631:BRJ196634 CAD196631:CBF196634 CJZ196631:CLB196634 CTV196631:CUX196634 DDR196631:DET196634 DNN196631:DOP196634 DXJ196631:DYL196634 EHF196631:EIH196634 ERB196631:ESD196634 FAX196631:FBZ196634 FKT196631:FLV196634 FUP196631:FVR196634 GEL196631:GFN196634 GOH196631:GPJ196634 GYD196631:GZF196634 HHZ196631:HJB196634 HRV196631:HSX196634 IBR196631:ICT196634 ILN196631:IMP196634 IVJ196631:IWL196634 JFF196631:JGH196634 JPB196631:JQD196634 JYX196631:JZZ196634 KIT196631:KJV196634 KSP196631:KTR196634 LCL196631:LDN196634 LMH196631:LNJ196634 LWD196631:LXF196634 MFZ196631:MHB196634 MPV196631:MQX196634 MZR196631:NAT196634 NJN196631:NKP196634 NTJ196631:NUL196634 ODF196631:OEH196634 ONB196631:OOD196634 OWX196631:OXZ196634 PGT196631:PHV196634 PQP196631:PRR196634 QAL196631:QBN196634 QKH196631:QLJ196634 QUD196631:QVF196634 RDZ196631:RFB196634 RNV196631:ROX196634 RXR196631:RYT196634 SHN196631:SIP196634 SRJ196631:SSL196634 TBF196631:TCH196634 TLB196631:TMD196634 TUX196631:TVZ196634 UET196631:UFV196634 UOP196631:UPR196634 UYL196631:UZN196634 VIH196631:VJJ196634 VSD196631:VTF196634 WBZ196631:WDB196634 WLV196631:WMX196634 WVR196631:WWT196634 J262167:AL262170 JF262167:KH262170 TB262167:UD262170 ACX262167:ADZ262170 AMT262167:ANV262170 AWP262167:AXR262170 BGL262167:BHN262170 BQH262167:BRJ262170 CAD262167:CBF262170 CJZ262167:CLB262170 CTV262167:CUX262170 DDR262167:DET262170 DNN262167:DOP262170 DXJ262167:DYL262170 EHF262167:EIH262170 ERB262167:ESD262170 FAX262167:FBZ262170 FKT262167:FLV262170 FUP262167:FVR262170 GEL262167:GFN262170 GOH262167:GPJ262170 GYD262167:GZF262170 HHZ262167:HJB262170 HRV262167:HSX262170 IBR262167:ICT262170 ILN262167:IMP262170 IVJ262167:IWL262170 JFF262167:JGH262170 JPB262167:JQD262170 JYX262167:JZZ262170 KIT262167:KJV262170 KSP262167:KTR262170 LCL262167:LDN262170 LMH262167:LNJ262170 LWD262167:LXF262170 MFZ262167:MHB262170 MPV262167:MQX262170 MZR262167:NAT262170 NJN262167:NKP262170 NTJ262167:NUL262170 ODF262167:OEH262170 ONB262167:OOD262170 OWX262167:OXZ262170 PGT262167:PHV262170 PQP262167:PRR262170 QAL262167:QBN262170 QKH262167:QLJ262170 QUD262167:QVF262170 RDZ262167:RFB262170 RNV262167:ROX262170 RXR262167:RYT262170 SHN262167:SIP262170 SRJ262167:SSL262170 TBF262167:TCH262170 TLB262167:TMD262170 TUX262167:TVZ262170 UET262167:UFV262170 UOP262167:UPR262170 UYL262167:UZN262170 VIH262167:VJJ262170 VSD262167:VTF262170 WBZ262167:WDB262170 WLV262167:WMX262170 WVR262167:WWT262170 J327703:AL327706 JF327703:KH327706 TB327703:UD327706 ACX327703:ADZ327706 AMT327703:ANV327706 AWP327703:AXR327706 BGL327703:BHN327706 BQH327703:BRJ327706 CAD327703:CBF327706 CJZ327703:CLB327706 CTV327703:CUX327706 DDR327703:DET327706 DNN327703:DOP327706 DXJ327703:DYL327706 EHF327703:EIH327706 ERB327703:ESD327706 FAX327703:FBZ327706 FKT327703:FLV327706 FUP327703:FVR327706 GEL327703:GFN327706 GOH327703:GPJ327706 GYD327703:GZF327706 HHZ327703:HJB327706 HRV327703:HSX327706 IBR327703:ICT327706 ILN327703:IMP327706 IVJ327703:IWL327706 JFF327703:JGH327706 JPB327703:JQD327706 JYX327703:JZZ327706 KIT327703:KJV327706 KSP327703:KTR327706 LCL327703:LDN327706 LMH327703:LNJ327706 LWD327703:LXF327706 MFZ327703:MHB327706 MPV327703:MQX327706 MZR327703:NAT327706 NJN327703:NKP327706 NTJ327703:NUL327706 ODF327703:OEH327706 ONB327703:OOD327706 OWX327703:OXZ327706 PGT327703:PHV327706 PQP327703:PRR327706 QAL327703:QBN327706 QKH327703:QLJ327706 QUD327703:QVF327706 RDZ327703:RFB327706 RNV327703:ROX327706 RXR327703:RYT327706 SHN327703:SIP327706 SRJ327703:SSL327706 TBF327703:TCH327706 TLB327703:TMD327706 TUX327703:TVZ327706 UET327703:UFV327706 UOP327703:UPR327706 UYL327703:UZN327706 VIH327703:VJJ327706 VSD327703:VTF327706 WBZ327703:WDB327706 WLV327703:WMX327706 WVR327703:WWT327706 J393239:AL393242 JF393239:KH393242 TB393239:UD393242 ACX393239:ADZ393242 AMT393239:ANV393242 AWP393239:AXR393242 BGL393239:BHN393242 BQH393239:BRJ393242 CAD393239:CBF393242 CJZ393239:CLB393242 CTV393239:CUX393242 DDR393239:DET393242 DNN393239:DOP393242 DXJ393239:DYL393242 EHF393239:EIH393242 ERB393239:ESD393242 FAX393239:FBZ393242 FKT393239:FLV393242 FUP393239:FVR393242 GEL393239:GFN393242 GOH393239:GPJ393242 GYD393239:GZF393242 HHZ393239:HJB393242 HRV393239:HSX393242 IBR393239:ICT393242 ILN393239:IMP393242 IVJ393239:IWL393242 JFF393239:JGH393242 JPB393239:JQD393242 JYX393239:JZZ393242 KIT393239:KJV393242 KSP393239:KTR393242 LCL393239:LDN393242 LMH393239:LNJ393242 LWD393239:LXF393242 MFZ393239:MHB393242 MPV393239:MQX393242 MZR393239:NAT393242 NJN393239:NKP393242 NTJ393239:NUL393242 ODF393239:OEH393242 ONB393239:OOD393242 OWX393239:OXZ393242 PGT393239:PHV393242 PQP393239:PRR393242 QAL393239:QBN393242 QKH393239:QLJ393242 QUD393239:QVF393242 RDZ393239:RFB393242 RNV393239:ROX393242 RXR393239:RYT393242 SHN393239:SIP393242 SRJ393239:SSL393242 TBF393239:TCH393242 TLB393239:TMD393242 TUX393239:TVZ393242 UET393239:UFV393242 UOP393239:UPR393242 UYL393239:UZN393242 VIH393239:VJJ393242 VSD393239:VTF393242 WBZ393239:WDB393242 WLV393239:WMX393242 WVR393239:WWT393242 J458775:AL458778 JF458775:KH458778 TB458775:UD458778 ACX458775:ADZ458778 AMT458775:ANV458778 AWP458775:AXR458778 BGL458775:BHN458778 BQH458775:BRJ458778 CAD458775:CBF458778 CJZ458775:CLB458778 CTV458775:CUX458778 DDR458775:DET458778 DNN458775:DOP458778 DXJ458775:DYL458778 EHF458775:EIH458778 ERB458775:ESD458778 FAX458775:FBZ458778 FKT458775:FLV458778 FUP458775:FVR458778 GEL458775:GFN458778 GOH458775:GPJ458778 GYD458775:GZF458778 HHZ458775:HJB458778 HRV458775:HSX458778 IBR458775:ICT458778 ILN458775:IMP458778 IVJ458775:IWL458778 JFF458775:JGH458778 JPB458775:JQD458778 JYX458775:JZZ458778 KIT458775:KJV458778 KSP458775:KTR458778 LCL458775:LDN458778 LMH458775:LNJ458778 LWD458775:LXF458778 MFZ458775:MHB458778 MPV458775:MQX458778 MZR458775:NAT458778 NJN458775:NKP458778 NTJ458775:NUL458778 ODF458775:OEH458778 ONB458775:OOD458778 OWX458775:OXZ458778 PGT458775:PHV458778 PQP458775:PRR458778 QAL458775:QBN458778 QKH458775:QLJ458778 QUD458775:QVF458778 RDZ458775:RFB458778 RNV458775:ROX458778 RXR458775:RYT458778 SHN458775:SIP458778 SRJ458775:SSL458778 TBF458775:TCH458778 TLB458775:TMD458778 TUX458775:TVZ458778 UET458775:UFV458778 UOP458775:UPR458778 UYL458775:UZN458778 VIH458775:VJJ458778 VSD458775:VTF458778 WBZ458775:WDB458778 WLV458775:WMX458778 WVR458775:WWT458778 J524311:AL524314 JF524311:KH524314 TB524311:UD524314 ACX524311:ADZ524314 AMT524311:ANV524314 AWP524311:AXR524314 BGL524311:BHN524314 BQH524311:BRJ524314 CAD524311:CBF524314 CJZ524311:CLB524314 CTV524311:CUX524314 DDR524311:DET524314 DNN524311:DOP524314 DXJ524311:DYL524314 EHF524311:EIH524314 ERB524311:ESD524314 FAX524311:FBZ524314 FKT524311:FLV524314 FUP524311:FVR524314 GEL524311:GFN524314 GOH524311:GPJ524314 GYD524311:GZF524314 HHZ524311:HJB524314 HRV524311:HSX524314 IBR524311:ICT524314 ILN524311:IMP524314 IVJ524311:IWL524314 JFF524311:JGH524314 JPB524311:JQD524314 JYX524311:JZZ524314 KIT524311:KJV524314 KSP524311:KTR524314 LCL524311:LDN524314 LMH524311:LNJ524314 LWD524311:LXF524314 MFZ524311:MHB524314 MPV524311:MQX524314 MZR524311:NAT524314 NJN524311:NKP524314 NTJ524311:NUL524314 ODF524311:OEH524314 ONB524311:OOD524314 OWX524311:OXZ524314 PGT524311:PHV524314 PQP524311:PRR524314 QAL524311:QBN524314 QKH524311:QLJ524314 QUD524311:QVF524314 RDZ524311:RFB524314 RNV524311:ROX524314 RXR524311:RYT524314 SHN524311:SIP524314 SRJ524311:SSL524314 TBF524311:TCH524314 TLB524311:TMD524314 TUX524311:TVZ524314 UET524311:UFV524314 UOP524311:UPR524314 UYL524311:UZN524314 VIH524311:VJJ524314 VSD524311:VTF524314 WBZ524311:WDB524314 WLV524311:WMX524314 WVR524311:WWT524314 J589847:AL589850 JF589847:KH589850 TB589847:UD589850 ACX589847:ADZ589850 AMT589847:ANV589850 AWP589847:AXR589850 BGL589847:BHN589850 BQH589847:BRJ589850 CAD589847:CBF589850 CJZ589847:CLB589850 CTV589847:CUX589850 DDR589847:DET589850 DNN589847:DOP589850 DXJ589847:DYL589850 EHF589847:EIH589850 ERB589847:ESD589850 FAX589847:FBZ589850 FKT589847:FLV589850 FUP589847:FVR589850 GEL589847:GFN589850 GOH589847:GPJ589850 GYD589847:GZF589850 HHZ589847:HJB589850 HRV589847:HSX589850 IBR589847:ICT589850 ILN589847:IMP589850 IVJ589847:IWL589850 JFF589847:JGH589850 JPB589847:JQD589850 JYX589847:JZZ589850 KIT589847:KJV589850 KSP589847:KTR589850 LCL589847:LDN589850 LMH589847:LNJ589850 LWD589847:LXF589850 MFZ589847:MHB589850 MPV589847:MQX589850 MZR589847:NAT589850 NJN589847:NKP589850 NTJ589847:NUL589850 ODF589847:OEH589850 ONB589847:OOD589850 OWX589847:OXZ589850 PGT589847:PHV589850 PQP589847:PRR589850 QAL589847:QBN589850 QKH589847:QLJ589850 QUD589847:QVF589850 RDZ589847:RFB589850 RNV589847:ROX589850 RXR589847:RYT589850 SHN589847:SIP589850 SRJ589847:SSL589850 TBF589847:TCH589850 TLB589847:TMD589850 TUX589847:TVZ589850 UET589847:UFV589850 UOP589847:UPR589850 UYL589847:UZN589850 VIH589847:VJJ589850 VSD589847:VTF589850 WBZ589847:WDB589850 WLV589847:WMX589850 WVR589847:WWT589850 J655383:AL655386 JF655383:KH655386 TB655383:UD655386 ACX655383:ADZ655386 AMT655383:ANV655386 AWP655383:AXR655386 BGL655383:BHN655386 BQH655383:BRJ655386 CAD655383:CBF655386 CJZ655383:CLB655386 CTV655383:CUX655386 DDR655383:DET655386 DNN655383:DOP655386 DXJ655383:DYL655386 EHF655383:EIH655386 ERB655383:ESD655386 FAX655383:FBZ655386 FKT655383:FLV655386 FUP655383:FVR655386 GEL655383:GFN655386 GOH655383:GPJ655386 GYD655383:GZF655386 HHZ655383:HJB655386 HRV655383:HSX655386 IBR655383:ICT655386 ILN655383:IMP655386 IVJ655383:IWL655386 JFF655383:JGH655386 JPB655383:JQD655386 JYX655383:JZZ655386 KIT655383:KJV655386 KSP655383:KTR655386 LCL655383:LDN655386 LMH655383:LNJ655386 LWD655383:LXF655386 MFZ655383:MHB655386 MPV655383:MQX655386 MZR655383:NAT655386 NJN655383:NKP655386 NTJ655383:NUL655386 ODF655383:OEH655386 ONB655383:OOD655386 OWX655383:OXZ655386 PGT655383:PHV655386 PQP655383:PRR655386 QAL655383:QBN655386 QKH655383:QLJ655386 QUD655383:QVF655386 RDZ655383:RFB655386 RNV655383:ROX655386 RXR655383:RYT655386 SHN655383:SIP655386 SRJ655383:SSL655386 TBF655383:TCH655386 TLB655383:TMD655386 TUX655383:TVZ655386 UET655383:UFV655386 UOP655383:UPR655386 UYL655383:UZN655386 VIH655383:VJJ655386 VSD655383:VTF655386 WBZ655383:WDB655386 WLV655383:WMX655386 WVR655383:WWT655386 J720919:AL720922 JF720919:KH720922 TB720919:UD720922 ACX720919:ADZ720922 AMT720919:ANV720922 AWP720919:AXR720922 BGL720919:BHN720922 BQH720919:BRJ720922 CAD720919:CBF720922 CJZ720919:CLB720922 CTV720919:CUX720922 DDR720919:DET720922 DNN720919:DOP720922 DXJ720919:DYL720922 EHF720919:EIH720922 ERB720919:ESD720922 FAX720919:FBZ720922 FKT720919:FLV720922 FUP720919:FVR720922 GEL720919:GFN720922 GOH720919:GPJ720922 GYD720919:GZF720922 HHZ720919:HJB720922 HRV720919:HSX720922 IBR720919:ICT720922 ILN720919:IMP720922 IVJ720919:IWL720922 JFF720919:JGH720922 JPB720919:JQD720922 JYX720919:JZZ720922 KIT720919:KJV720922 KSP720919:KTR720922 LCL720919:LDN720922 LMH720919:LNJ720922 LWD720919:LXF720922 MFZ720919:MHB720922 MPV720919:MQX720922 MZR720919:NAT720922 NJN720919:NKP720922 NTJ720919:NUL720922 ODF720919:OEH720922 ONB720919:OOD720922 OWX720919:OXZ720922 PGT720919:PHV720922 PQP720919:PRR720922 QAL720919:QBN720922 QKH720919:QLJ720922 QUD720919:QVF720922 RDZ720919:RFB720922 RNV720919:ROX720922 RXR720919:RYT720922 SHN720919:SIP720922 SRJ720919:SSL720922 TBF720919:TCH720922 TLB720919:TMD720922 TUX720919:TVZ720922 UET720919:UFV720922 UOP720919:UPR720922 UYL720919:UZN720922 VIH720919:VJJ720922 VSD720919:VTF720922 WBZ720919:WDB720922 WLV720919:WMX720922 WVR720919:WWT720922 J786455:AL786458 JF786455:KH786458 TB786455:UD786458 ACX786455:ADZ786458 AMT786455:ANV786458 AWP786455:AXR786458 BGL786455:BHN786458 BQH786455:BRJ786458 CAD786455:CBF786458 CJZ786455:CLB786458 CTV786455:CUX786458 DDR786455:DET786458 DNN786455:DOP786458 DXJ786455:DYL786458 EHF786455:EIH786458 ERB786455:ESD786458 FAX786455:FBZ786458 FKT786455:FLV786458 FUP786455:FVR786458 GEL786455:GFN786458 GOH786455:GPJ786458 GYD786455:GZF786458 HHZ786455:HJB786458 HRV786455:HSX786458 IBR786455:ICT786458 ILN786455:IMP786458 IVJ786455:IWL786458 JFF786455:JGH786458 JPB786455:JQD786458 JYX786455:JZZ786458 KIT786455:KJV786458 KSP786455:KTR786458 LCL786455:LDN786458 LMH786455:LNJ786458 LWD786455:LXF786458 MFZ786455:MHB786458 MPV786455:MQX786458 MZR786455:NAT786458 NJN786455:NKP786458 NTJ786455:NUL786458 ODF786455:OEH786458 ONB786455:OOD786458 OWX786455:OXZ786458 PGT786455:PHV786458 PQP786455:PRR786458 QAL786455:QBN786458 QKH786455:QLJ786458 QUD786455:QVF786458 RDZ786455:RFB786458 RNV786455:ROX786458 RXR786455:RYT786458 SHN786455:SIP786458 SRJ786455:SSL786458 TBF786455:TCH786458 TLB786455:TMD786458 TUX786455:TVZ786458 UET786455:UFV786458 UOP786455:UPR786458 UYL786455:UZN786458 VIH786455:VJJ786458 VSD786455:VTF786458 WBZ786455:WDB786458 WLV786455:WMX786458 WVR786455:WWT786458 J851991:AL851994 JF851991:KH851994 TB851991:UD851994 ACX851991:ADZ851994 AMT851991:ANV851994 AWP851991:AXR851994 BGL851991:BHN851994 BQH851991:BRJ851994 CAD851991:CBF851994 CJZ851991:CLB851994 CTV851991:CUX851994 DDR851991:DET851994 DNN851991:DOP851994 DXJ851991:DYL851994 EHF851991:EIH851994 ERB851991:ESD851994 FAX851991:FBZ851994 FKT851991:FLV851994 FUP851991:FVR851994 GEL851991:GFN851994 GOH851991:GPJ851994 GYD851991:GZF851994 HHZ851991:HJB851994 HRV851991:HSX851994 IBR851991:ICT851994 ILN851991:IMP851994 IVJ851991:IWL851994 JFF851991:JGH851994 JPB851991:JQD851994 JYX851991:JZZ851994 KIT851991:KJV851994 KSP851991:KTR851994 LCL851991:LDN851994 LMH851991:LNJ851994 LWD851991:LXF851994 MFZ851991:MHB851994 MPV851991:MQX851994 MZR851991:NAT851994 NJN851991:NKP851994 NTJ851991:NUL851994 ODF851991:OEH851994 ONB851991:OOD851994 OWX851991:OXZ851994 PGT851991:PHV851994 PQP851991:PRR851994 QAL851991:QBN851994 QKH851991:QLJ851994 QUD851991:QVF851994 RDZ851991:RFB851994 RNV851991:ROX851994 RXR851991:RYT851994 SHN851991:SIP851994 SRJ851991:SSL851994 TBF851991:TCH851994 TLB851991:TMD851994 TUX851991:TVZ851994 UET851991:UFV851994 UOP851991:UPR851994 UYL851991:UZN851994 VIH851991:VJJ851994 VSD851991:VTF851994 WBZ851991:WDB851994 WLV851991:WMX851994 WVR851991:WWT851994 J917527:AL917530 JF917527:KH917530 TB917527:UD917530 ACX917527:ADZ917530 AMT917527:ANV917530 AWP917527:AXR917530 BGL917527:BHN917530 BQH917527:BRJ917530 CAD917527:CBF917530 CJZ917527:CLB917530 CTV917527:CUX917530 DDR917527:DET917530 DNN917527:DOP917530 DXJ917527:DYL917530 EHF917527:EIH917530 ERB917527:ESD917530 FAX917527:FBZ917530 FKT917527:FLV917530 FUP917527:FVR917530 GEL917527:GFN917530 GOH917527:GPJ917530 GYD917527:GZF917530 HHZ917527:HJB917530 HRV917527:HSX917530 IBR917527:ICT917530 ILN917527:IMP917530 IVJ917527:IWL917530 JFF917527:JGH917530 JPB917527:JQD917530 JYX917527:JZZ917530 KIT917527:KJV917530 KSP917527:KTR917530 LCL917527:LDN917530 LMH917527:LNJ917530 LWD917527:LXF917530 MFZ917527:MHB917530 MPV917527:MQX917530 MZR917527:NAT917530 NJN917527:NKP917530 NTJ917527:NUL917530 ODF917527:OEH917530 ONB917527:OOD917530 OWX917527:OXZ917530 PGT917527:PHV917530 PQP917527:PRR917530 QAL917527:QBN917530 QKH917527:QLJ917530 QUD917527:QVF917530 RDZ917527:RFB917530 RNV917527:ROX917530 RXR917527:RYT917530 SHN917527:SIP917530 SRJ917527:SSL917530 TBF917527:TCH917530 TLB917527:TMD917530 TUX917527:TVZ917530 UET917527:UFV917530 UOP917527:UPR917530 UYL917527:UZN917530 VIH917527:VJJ917530 VSD917527:VTF917530 WBZ917527:WDB917530 WLV917527:WMX917530 WVR917527:WWT917530 J983063:AL983066 JF983063:KH983066 TB983063:UD983066 ACX983063:ADZ983066 AMT983063:ANV983066 AWP983063:AXR983066 BGL983063:BHN983066 BQH983063:BRJ983066 CAD983063:CBF983066 CJZ983063:CLB983066 CTV983063:CUX983066 DDR983063:DET983066 DNN983063:DOP983066 DXJ983063:DYL983066 EHF983063:EIH983066 ERB983063:ESD983066 FAX983063:FBZ983066 FKT983063:FLV983066 FUP983063:FVR983066 GEL983063:GFN983066 GOH983063:GPJ983066 GYD983063:GZF983066 HHZ983063:HJB983066 HRV983063:HSX983066 IBR983063:ICT983066 ILN983063:IMP983066 IVJ983063:IWL983066 JFF983063:JGH983066 JPB983063:JQD983066 JYX983063:JZZ983066 KIT983063:KJV983066 KSP983063:KTR983066 LCL983063:LDN983066 LMH983063:LNJ983066 LWD983063:LXF983066 MFZ983063:MHB983066 MPV983063:MQX983066 MZR983063:NAT983066 NJN983063:NKP983066 NTJ983063:NUL983066 ODF983063:OEH983066 ONB983063:OOD983066 OWX983063:OXZ983066 PGT983063:PHV983066 PQP983063:PRR983066 QAL983063:QBN983066 QKH983063:QLJ983066 QUD983063:QVF983066 RDZ983063:RFB983066 RNV983063:ROX983066 RXR983063:RYT983066 SHN983063:SIP983066 SRJ983063:SSL983066 TBF983063:TCH983066 TLB983063:TMD983066 TUX983063:TVZ983066 UET983063:UFV983066 UOP983063:UPR983066 UYL983063:UZN983066 VIH983063:VJJ983066 VSD983063:VTF983066 WBZ983063:WDB983066 WLV983063:WMX983066 WVR983063:WWT983066 E20:I28 JA20:JE28 SW20:TA28 ACS20:ACW28 AMO20:AMS28 AWK20:AWO28 BGG20:BGK28 BQC20:BQG28 BZY20:CAC28 CJU20:CJY28 CTQ20:CTU28 DDM20:DDQ28 DNI20:DNM28 DXE20:DXI28 EHA20:EHE28 EQW20:ERA28 FAS20:FAW28 FKO20:FKS28 FUK20:FUO28 GEG20:GEK28 GOC20:GOG28 GXY20:GYC28 HHU20:HHY28 HRQ20:HRU28 IBM20:IBQ28 ILI20:ILM28 IVE20:IVI28 JFA20:JFE28 JOW20:JPA28 JYS20:JYW28 KIO20:KIS28 KSK20:KSO28 LCG20:LCK28 LMC20:LMG28 LVY20:LWC28 MFU20:MFY28 MPQ20:MPU28 MZM20:MZQ28 NJI20:NJM28 NTE20:NTI28 ODA20:ODE28 OMW20:ONA28 OWS20:OWW28 PGO20:PGS28 PQK20:PQO28 QAG20:QAK28 QKC20:QKG28 QTY20:QUC28 RDU20:RDY28 RNQ20:RNU28 RXM20:RXQ28 SHI20:SHM28 SRE20:SRI28 TBA20:TBE28 TKW20:TLA28 TUS20:TUW28 UEO20:UES28 UOK20:UOO28 UYG20:UYK28 VIC20:VIG28 VRY20:VSC28 WBU20:WBY28 WLQ20:WLU28 WVM20:WVQ28 E65556:I65564 JA65556:JE65564 SW65556:TA65564 ACS65556:ACW65564 AMO65556:AMS65564 AWK65556:AWO65564 BGG65556:BGK65564 BQC65556:BQG65564 BZY65556:CAC65564 CJU65556:CJY65564 CTQ65556:CTU65564 DDM65556:DDQ65564 DNI65556:DNM65564 DXE65556:DXI65564 EHA65556:EHE65564 EQW65556:ERA65564 FAS65556:FAW65564 FKO65556:FKS65564 FUK65556:FUO65564 GEG65556:GEK65564 GOC65556:GOG65564 GXY65556:GYC65564 HHU65556:HHY65564 HRQ65556:HRU65564 IBM65556:IBQ65564 ILI65556:ILM65564 IVE65556:IVI65564 JFA65556:JFE65564 JOW65556:JPA65564 JYS65556:JYW65564 KIO65556:KIS65564 KSK65556:KSO65564 LCG65556:LCK65564 LMC65556:LMG65564 LVY65556:LWC65564 MFU65556:MFY65564 MPQ65556:MPU65564 MZM65556:MZQ65564 NJI65556:NJM65564 NTE65556:NTI65564 ODA65556:ODE65564 OMW65556:ONA65564 OWS65556:OWW65564 PGO65556:PGS65564 PQK65556:PQO65564 QAG65556:QAK65564 QKC65556:QKG65564 QTY65556:QUC65564 RDU65556:RDY65564 RNQ65556:RNU65564 RXM65556:RXQ65564 SHI65556:SHM65564 SRE65556:SRI65564 TBA65556:TBE65564 TKW65556:TLA65564 TUS65556:TUW65564 UEO65556:UES65564 UOK65556:UOO65564 UYG65556:UYK65564 VIC65556:VIG65564 VRY65556:VSC65564 WBU65556:WBY65564 WLQ65556:WLU65564 WVM65556:WVQ65564 E131092:I131100 JA131092:JE131100 SW131092:TA131100 ACS131092:ACW131100 AMO131092:AMS131100 AWK131092:AWO131100 BGG131092:BGK131100 BQC131092:BQG131100 BZY131092:CAC131100 CJU131092:CJY131100 CTQ131092:CTU131100 DDM131092:DDQ131100 DNI131092:DNM131100 DXE131092:DXI131100 EHA131092:EHE131100 EQW131092:ERA131100 FAS131092:FAW131100 FKO131092:FKS131100 FUK131092:FUO131100 GEG131092:GEK131100 GOC131092:GOG131100 GXY131092:GYC131100 HHU131092:HHY131100 HRQ131092:HRU131100 IBM131092:IBQ131100 ILI131092:ILM131100 IVE131092:IVI131100 JFA131092:JFE131100 JOW131092:JPA131100 JYS131092:JYW131100 KIO131092:KIS131100 KSK131092:KSO131100 LCG131092:LCK131100 LMC131092:LMG131100 LVY131092:LWC131100 MFU131092:MFY131100 MPQ131092:MPU131100 MZM131092:MZQ131100 NJI131092:NJM131100 NTE131092:NTI131100 ODA131092:ODE131100 OMW131092:ONA131100 OWS131092:OWW131100 PGO131092:PGS131100 PQK131092:PQO131100 QAG131092:QAK131100 QKC131092:QKG131100 QTY131092:QUC131100 RDU131092:RDY131100 RNQ131092:RNU131100 RXM131092:RXQ131100 SHI131092:SHM131100 SRE131092:SRI131100 TBA131092:TBE131100 TKW131092:TLA131100 TUS131092:TUW131100 UEO131092:UES131100 UOK131092:UOO131100 UYG131092:UYK131100 VIC131092:VIG131100 VRY131092:VSC131100 WBU131092:WBY131100 WLQ131092:WLU131100 WVM131092:WVQ131100 E196628:I196636 JA196628:JE196636 SW196628:TA196636 ACS196628:ACW196636 AMO196628:AMS196636 AWK196628:AWO196636 BGG196628:BGK196636 BQC196628:BQG196636 BZY196628:CAC196636 CJU196628:CJY196636 CTQ196628:CTU196636 DDM196628:DDQ196636 DNI196628:DNM196636 DXE196628:DXI196636 EHA196628:EHE196636 EQW196628:ERA196636 FAS196628:FAW196636 FKO196628:FKS196636 FUK196628:FUO196636 GEG196628:GEK196636 GOC196628:GOG196636 GXY196628:GYC196636 HHU196628:HHY196636 HRQ196628:HRU196636 IBM196628:IBQ196636 ILI196628:ILM196636 IVE196628:IVI196636 JFA196628:JFE196636 JOW196628:JPA196636 JYS196628:JYW196636 KIO196628:KIS196636 KSK196628:KSO196636 LCG196628:LCK196636 LMC196628:LMG196636 LVY196628:LWC196636 MFU196628:MFY196636 MPQ196628:MPU196636 MZM196628:MZQ196636 NJI196628:NJM196636 NTE196628:NTI196636 ODA196628:ODE196636 OMW196628:ONA196636 OWS196628:OWW196636 PGO196628:PGS196636 PQK196628:PQO196636 QAG196628:QAK196636 QKC196628:QKG196636 QTY196628:QUC196636 RDU196628:RDY196636 RNQ196628:RNU196636 RXM196628:RXQ196636 SHI196628:SHM196636 SRE196628:SRI196636 TBA196628:TBE196636 TKW196628:TLA196636 TUS196628:TUW196636 UEO196628:UES196636 UOK196628:UOO196636 UYG196628:UYK196636 VIC196628:VIG196636 VRY196628:VSC196636 WBU196628:WBY196636 WLQ196628:WLU196636 WVM196628:WVQ196636 E262164:I262172 JA262164:JE262172 SW262164:TA262172 ACS262164:ACW262172 AMO262164:AMS262172 AWK262164:AWO262172 BGG262164:BGK262172 BQC262164:BQG262172 BZY262164:CAC262172 CJU262164:CJY262172 CTQ262164:CTU262172 DDM262164:DDQ262172 DNI262164:DNM262172 DXE262164:DXI262172 EHA262164:EHE262172 EQW262164:ERA262172 FAS262164:FAW262172 FKO262164:FKS262172 FUK262164:FUO262172 GEG262164:GEK262172 GOC262164:GOG262172 GXY262164:GYC262172 HHU262164:HHY262172 HRQ262164:HRU262172 IBM262164:IBQ262172 ILI262164:ILM262172 IVE262164:IVI262172 JFA262164:JFE262172 JOW262164:JPA262172 JYS262164:JYW262172 KIO262164:KIS262172 KSK262164:KSO262172 LCG262164:LCK262172 LMC262164:LMG262172 LVY262164:LWC262172 MFU262164:MFY262172 MPQ262164:MPU262172 MZM262164:MZQ262172 NJI262164:NJM262172 NTE262164:NTI262172 ODA262164:ODE262172 OMW262164:ONA262172 OWS262164:OWW262172 PGO262164:PGS262172 PQK262164:PQO262172 QAG262164:QAK262172 QKC262164:QKG262172 QTY262164:QUC262172 RDU262164:RDY262172 RNQ262164:RNU262172 RXM262164:RXQ262172 SHI262164:SHM262172 SRE262164:SRI262172 TBA262164:TBE262172 TKW262164:TLA262172 TUS262164:TUW262172 UEO262164:UES262172 UOK262164:UOO262172 UYG262164:UYK262172 VIC262164:VIG262172 VRY262164:VSC262172 WBU262164:WBY262172 WLQ262164:WLU262172 WVM262164:WVQ262172 E327700:I327708 JA327700:JE327708 SW327700:TA327708 ACS327700:ACW327708 AMO327700:AMS327708 AWK327700:AWO327708 BGG327700:BGK327708 BQC327700:BQG327708 BZY327700:CAC327708 CJU327700:CJY327708 CTQ327700:CTU327708 DDM327700:DDQ327708 DNI327700:DNM327708 DXE327700:DXI327708 EHA327700:EHE327708 EQW327700:ERA327708 FAS327700:FAW327708 FKO327700:FKS327708 FUK327700:FUO327708 GEG327700:GEK327708 GOC327700:GOG327708 GXY327700:GYC327708 HHU327700:HHY327708 HRQ327700:HRU327708 IBM327700:IBQ327708 ILI327700:ILM327708 IVE327700:IVI327708 JFA327700:JFE327708 JOW327700:JPA327708 JYS327700:JYW327708 KIO327700:KIS327708 KSK327700:KSO327708 LCG327700:LCK327708 LMC327700:LMG327708 LVY327700:LWC327708 MFU327700:MFY327708 MPQ327700:MPU327708 MZM327700:MZQ327708 NJI327700:NJM327708 NTE327700:NTI327708 ODA327700:ODE327708 OMW327700:ONA327708 OWS327700:OWW327708 PGO327700:PGS327708 PQK327700:PQO327708 QAG327700:QAK327708 QKC327700:QKG327708 QTY327700:QUC327708 RDU327700:RDY327708 RNQ327700:RNU327708 RXM327700:RXQ327708 SHI327700:SHM327708 SRE327700:SRI327708 TBA327700:TBE327708 TKW327700:TLA327708 TUS327700:TUW327708 UEO327700:UES327708 UOK327700:UOO327708 UYG327700:UYK327708 VIC327700:VIG327708 VRY327700:VSC327708 WBU327700:WBY327708 WLQ327700:WLU327708 WVM327700:WVQ327708 E393236:I393244 JA393236:JE393244 SW393236:TA393244 ACS393236:ACW393244 AMO393236:AMS393244 AWK393236:AWO393244 BGG393236:BGK393244 BQC393236:BQG393244 BZY393236:CAC393244 CJU393236:CJY393244 CTQ393236:CTU393244 DDM393236:DDQ393244 DNI393236:DNM393244 DXE393236:DXI393244 EHA393236:EHE393244 EQW393236:ERA393244 FAS393236:FAW393244 FKO393236:FKS393244 FUK393236:FUO393244 GEG393236:GEK393244 GOC393236:GOG393244 GXY393236:GYC393244 HHU393236:HHY393244 HRQ393236:HRU393244 IBM393236:IBQ393244 ILI393236:ILM393244 IVE393236:IVI393244 JFA393236:JFE393244 JOW393236:JPA393244 JYS393236:JYW393244 KIO393236:KIS393244 KSK393236:KSO393244 LCG393236:LCK393244 LMC393236:LMG393244 LVY393236:LWC393244 MFU393236:MFY393244 MPQ393236:MPU393244 MZM393236:MZQ393244 NJI393236:NJM393244 NTE393236:NTI393244 ODA393236:ODE393244 OMW393236:ONA393244 OWS393236:OWW393244 PGO393236:PGS393244 PQK393236:PQO393244 QAG393236:QAK393244 QKC393236:QKG393244 QTY393236:QUC393244 RDU393236:RDY393244 RNQ393236:RNU393244 RXM393236:RXQ393244 SHI393236:SHM393244 SRE393236:SRI393244 TBA393236:TBE393244 TKW393236:TLA393244 TUS393236:TUW393244 UEO393236:UES393244 UOK393236:UOO393244 UYG393236:UYK393244 VIC393236:VIG393244 VRY393236:VSC393244 WBU393236:WBY393244 WLQ393236:WLU393244 WVM393236:WVQ393244 E458772:I458780 JA458772:JE458780 SW458772:TA458780 ACS458772:ACW458780 AMO458772:AMS458780 AWK458772:AWO458780 BGG458772:BGK458780 BQC458772:BQG458780 BZY458772:CAC458780 CJU458772:CJY458780 CTQ458772:CTU458780 DDM458772:DDQ458780 DNI458772:DNM458780 DXE458772:DXI458780 EHA458772:EHE458780 EQW458772:ERA458780 FAS458772:FAW458780 FKO458772:FKS458780 FUK458772:FUO458780 GEG458772:GEK458780 GOC458772:GOG458780 GXY458772:GYC458780 HHU458772:HHY458780 HRQ458772:HRU458780 IBM458772:IBQ458780 ILI458772:ILM458780 IVE458772:IVI458780 JFA458772:JFE458780 JOW458772:JPA458780 JYS458772:JYW458780 KIO458772:KIS458780 KSK458772:KSO458780 LCG458772:LCK458780 LMC458772:LMG458780 LVY458772:LWC458780 MFU458772:MFY458780 MPQ458772:MPU458780 MZM458772:MZQ458780 NJI458772:NJM458780 NTE458772:NTI458780 ODA458772:ODE458780 OMW458772:ONA458780 OWS458772:OWW458780 PGO458772:PGS458780 PQK458772:PQO458780 QAG458772:QAK458780 QKC458772:QKG458780 QTY458772:QUC458780 RDU458772:RDY458780 RNQ458772:RNU458780 RXM458772:RXQ458780 SHI458772:SHM458780 SRE458772:SRI458780 TBA458772:TBE458780 TKW458772:TLA458780 TUS458772:TUW458780 UEO458772:UES458780 UOK458772:UOO458780 UYG458772:UYK458780 VIC458772:VIG458780 VRY458772:VSC458780 WBU458772:WBY458780 WLQ458772:WLU458780 WVM458772:WVQ458780 E524308:I524316 JA524308:JE524316 SW524308:TA524316 ACS524308:ACW524316 AMO524308:AMS524316 AWK524308:AWO524316 BGG524308:BGK524316 BQC524308:BQG524316 BZY524308:CAC524316 CJU524308:CJY524316 CTQ524308:CTU524316 DDM524308:DDQ524316 DNI524308:DNM524316 DXE524308:DXI524316 EHA524308:EHE524316 EQW524308:ERA524316 FAS524308:FAW524316 FKO524308:FKS524316 FUK524308:FUO524316 GEG524308:GEK524316 GOC524308:GOG524316 GXY524308:GYC524316 HHU524308:HHY524316 HRQ524308:HRU524316 IBM524308:IBQ524316 ILI524308:ILM524316 IVE524308:IVI524316 JFA524308:JFE524316 JOW524308:JPA524316 JYS524308:JYW524316 KIO524308:KIS524316 KSK524308:KSO524316 LCG524308:LCK524316 LMC524308:LMG524316 LVY524308:LWC524316 MFU524308:MFY524316 MPQ524308:MPU524316 MZM524308:MZQ524316 NJI524308:NJM524316 NTE524308:NTI524316 ODA524308:ODE524316 OMW524308:ONA524316 OWS524308:OWW524316 PGO524308:PGS524316 PQK524308:PQO524316 QAG524308:QAK524316 QKC524308:QKG524316 QTY524308:QUC524316 RDU524308:RDY524316 RNQ524308:RNU524316 RXM524308:RXQ524316 SHI524308:SHM524316 SRE524308:SRI524316 TBA524308:TBE524316 TKW524308:TLA524316 TUS524308:TUW524316 UEO524308:UES524316 UOK524308:UOO524316 UYG524308:UYK524316 VIC524308:VIG524316 VRY524308:VSC524316 WBU524308:WBY524316 WLQ524308:WLU524316 WVM524308:WVQ524316 E589844:I589852 JA589844:JE589852 SW589844:TA589852 ACS589844:ACW589852 AMO589844:AMS589852 AWK589844:AWO589852 BGG589844:BGK589852 BQC589844:BQG589852 BZY589844:CAC589852 CJU589844:CJY589852 CTQ589844:CTU589852 DDM589844:DDQ589852 DNI589844:DNM589852 DXE589844:DXI589852 EHA589844:EHE589852 EQW589844:ERA589852 FAS589844:FAW589852 FKO589844:FKS589852 FUK589844:FUO589852 GEG589844:GEK589852 GOC589844:GOG589852 GXY589844:GYC589852 HHU589844:HHY589852 HRQ589844:HRU589852 IBM589844:IBQ589852 ILI589844:ILM589852 IVE589844:IVI589852 JFA589844:JFE589852 JOW589844:JPA589852 JYS589844:JYW589852 KIO589844:KIS589852 KSK589844:KSO589852 LCG589844:LCK589852 LMC589844:LMG589852 LVY589844:LWC589852 MFU589844:MFY589852 MPQ589844:MPU589852 MZM589844:MZQ589852 NJI589844:NJM589852 NTE589844:NTI589852 ODA589844:ODE589852 OMW589844:ONA589852 OWS589844:OWW589852 PGO589844:PGS589852 PQK589844:PQO589852 QAG589844:QAK589852 QKC589844:QKG589852 QTY589844:QUC589852 RDU589844:RDY589852 RNQ589844:RNU589852 RXM589844:RXQ589852 SHI589844:SHM589852 SRE589844:SRI589852 TBA589844:TBE589852 TKW589844:TLA589852 TUS589844:TUW589852 UEO589844:UES589852 UOK589844:UOO589852 UYG589844:UYK589852 VIC589844:VIG589852 VRY589844:VSC589852 WBU589844:WBY589852 WLQ589844:WLU589852 WVM589844:WVQ589852 E655380:I655388 JA655380:JE655388 SW655380:TA655388 ACS655380:ACW655388 AMO655380:AMS655388 AWK655380:AWO655388 BGG655380:BGK655388 BQC655380:BQG655388 BZY655380:CAC655388 CJU655380:CJY655388 CTQ655380:CTU655388 DDM655380:DDQ655388 DNI655380:DNM655388 DXE655380:DXI655388 EHA655380:EHE655388 EQW655380:ERA655388 FAS655380:FAW655388 FKO655380:FKS655388 FUK655380:FUO655388 GEG655380:GEK655388 GOC655380:GOG655388 GXY655380:GYC655388 HHU655380:HHY655388 HRQ655380:HRU655388 IBM655380:IBQ655388 ILI655380:ILM655388 IVE655380:IVI655388 JFA655380:JFE655388 JOW655380:JPA655388 JYS655380:JYW655388 KIO655380:KIS655388 KSK655380:KSO655388 LCG655380:LCK655388 LMC655380:LMG655388 LVY655380:LWC655388 MFU655380:MFY655388 MPQ655380:MPU655388 MZM655380:MZQ655388 NJI655380:NJM655388 NTE655380:NTI655388 ODA655380:ODE655388 OMW655380:ONA655388 OWS655380:OWW655388 PGO655380:PGS655388 PQK655380:PQO655388 QAG655380:QAK655388 QKC655380:QKG655388 QTY655380:QUC655388 RDU655380:RDY655388 RNQ655380:RNU655388 RXM655380:RXQ655388 SHI655380:SHM655388 SRE655380:SRI655388 TBA655380:TBE655388 TKW655380:TLA655388 TUS655380:TUW655388 UEO655380:UES655388 UOK655380:UOO655388 UYG655380:UYK655388 VIC655380:VIG655388 VRY655380:VSC655388 WBU655380:WBY655388 WLQ655380:WLU655388 WVM655380:WVQ655388 E720916:I720924 JA720916:JE720924 SW720916:TA720924 ACS720916:ACW720924 AMO720916:AMS720924 AWK720916:AWO720924 BGG720916:BGK720924 BQC720916:BQG720924 BZY720916:CAC720924 CJU720916:CJY720924 CTQ720916:CTU720924 DDM720916:DDQ720924 DNI720916:DNM720924 DXE720916:DXI720924 EHA720916:EHE720924 EQW720916:ERA720924 FAS720916:FAW720924 FKO720916:FKS720924 FUK720916:FUO720924 GEG720916:GEK720924 GOC720916:GOG720924 GXY720916:GYC720924 HHU720916:HHY720924 HRQ720916:HRU720924 IBM720916:IBQ720924 ILI720916:ILM720924 IVE720916:IVI720924 JFA720916:JFE720924 JOW720916:JPA720924 JYS720916:JYW720924 KIO720916:KIS720924 KSK720916:KSO720924 LCG720916:LCK720924 LMC720916:LMG720924 LVY720916:LWC720924 MFU720916:MFY720924 MPQ720916:MPU720924 MZM720916:MZQ720924 NJI720916:NJM720924 NTE720916:NTI720924 ODA720916:ODE720924 OMW720916:ONA720924 OWS720916:OWW720924 PGO720916:PGS720924 PQK720916:PQO720924 QAG720916:QAK720924 QKC720916:QKG720924 QTY720916:QUC720924 RDU720916:RDY720924 RNQ720916:RNU720924 RXM720916:RXQ720924 SHI720916:SHM720924 SRE720916:SRI720924 TBA720916:TBE720924 TKW720916:TLA720924 TUS720916:TUW720924 UEO720916:UES720924 UOK720916:UOO720924 UYG720916:UYK720924 VIC720916:VIG720924 VRY720916:VSC720924 WBU720916:WBY720924 WLQ720916:WLU720924 WVM720916:WVQ720924 E786452:I786460 JA786452:JE786460 SW786452:TA786460 ACS786452:ACW786460 AMO786452:AMS786460 AWK786452:AWO786460 BGG786452:BGK786460 BQC786452:BQG786460 BZY786452:CAC786460 CJU786452:CJY786460 CTQ786452:CTU786460 DDM786452:DDQ786460 DNI786452:DNM786460 DXE786452:DXI786460 EHA786452:EHE786460 EQW786452:ERA786460 FAS786452:FAW786460 FKO786452:FKS786460 FUK786452:FUO786460 GEG786452:GEK786460 GOC786452:GOG786460 GXY786452:GYC786460 HHU786452:HHY786460 HRQ786452:HRU786460 IBM786452:IBQ786460 ILI786452:ILM786460 IVE786452:IVI786460 JFA786452:JFE786460 JOW786452:JPA786460 JYS786452:JYW786460 KIO786452:KIS786460 KSK786452:KSO786460 LCG786452:LCK786460 LMC786452:LMG786460 LVY786452:LWC786460 MFU786452:MFY786460 MPQ786452:MPU786460 MZM786452:MZQ786460 NJI786452:NJM786460 NTE786452:NTI786460 ODA786452:ODE786460 OMW786452:ONA786460 OWS786452:OWW786460 PGO786452:PGS786460 PQK786452:PQO786460 QAG786452:QAK786460 QKC786452:QKG786460 QTY786452:QUC786460 RDU786452:RDY786460 RNQ786452:RNU786460 RXM786452:RXQ786460 SHI786452:SHM786460 SRE786452:SRI786460 TBA786452:TBE786460 TKW786452:TLA786460 TUS786452:TUW786460 UEO786452:UES786460 UOK786452:UOO786460 UYG786452:UYK786460 VIC786452:VIG786460 VRY786452:VSC786460 WBU786452:WBY786460 WLQ786452:WLU786460 WVM786452:WVQ786460 E851988:I851996 JA851988:JE851996 SW851988:TA851996 ACS851988:ACW851996 AMO851988:AMS851996 AWK851988:AWO851996 BGG851988:BGK851996 BQC851988:BQG851996 BZY851988:CAC851996 CJU851988:CJY851996 CTQ851988:CTU851996 DDM851988:DDQ851996 DNI851988:DNM851996 DXE851988:DXI851996 EHA851988:EHE851996 EQW851988:ERA851996 FAS851988:FAW851996 FKO851988:FKS851996 FUK851988:FUO851996 GEG851988:GEK851996 GOC851988:GOG851996 GXY851988:GYC851996 HHU851988:HHY851996 HRQ851988:HRU851996 IBM851988:IBQ851996 ILI851988:ILM851996 IVE851988:IVI851996 JFA851988:JFE851996 JOW851988:JPA851996 JYS851988:JYW851996 KIO851988:KIS851996 KSK851988:KSO851996 LCG851988:LCK851996 LMC851988:LMG851996 LVY851988:LWC851996 MFU851988:MFY851996 MPQ851988:MPU851996 MZM851988:MZQ851996 NJI851988:NJM851996 NTE851988:NTI851996 ODA851988:ODE851996 OMW851988:ONA851996 OWS851988:OWW851996 PGO851988:PGS851996 PQK851988:PQO851996 QAG851988:QAK851996 QKC851988:QKG851996 QTY851988:QUC851996 RDU851988:RDY851996 RNQ851988:RNU851996 RXM851988:RXQ851996 SHI851988:SHM851996 SRE851988:SRI851996 TBA851988:TBE851996 TKW851988:TLA851996 TUS851988:TUW851996 UEO851988:UES851996 UOK851988:UOO851996 UYG851988:UYK851996 VIC851988:VIG851996 VRY851988:VSC851996 WBU851988:WBY851996 WLQ851988:WLU851996 WVM851988:WVQ851996 E917524:I917532 JA917524:JE917532 SW917524:TA917532 ACS917524:ACW917532 AMO917524:AMS917532 AWK917524:AWO917532 BGG917524:BGK917532 BQC917524:BQG917532 BZY917524:CAC917532 CJU917524:CJY917532 CTQ917524:CTU917532 DDM917524:DDQ917532 DNI917524:DNM917532 DXE917524:DXI917532 EHA917524:EHE917532 EQW917524:ERA917532 FAS917524:FAW917532 FKO917524:FKS917532 FUK917524:FUO917532 GEG917524:GEK917532 GOC917524:GOG917532 GXY917524:GYC917532 HHU917524:HHY917532 HRQ917524:HRU917532 IBM917524:IBQ917532 ILI917524:ILM917532 IVE917524:IVI917532 JFA917524:JFE917532 JOW917524:JPA917532 JYS917524:JYW917532 KIO917524:KIS917532 KSK917524:KSO917532 LCG917524:LCK917532 LMC917524:LMG917532 LVY917524:LWC917532 MFU917524:MFY917532 MPQ917524:MPU917532 MZM917524:MZQ917532 NJI917524:NJM917532 NTE917524:NTI917532 ODA917524:ODE917532 OMW917524:ONA917532 OWS917524:OWW917532 PGO917524:PGS917532 PQK917524:PQO917532 QAG917524:QAK917532 QKC917524:QKG917532 QTY917524:QUC917532 RDU917524:RDY917532 RNQ917524:RNU917532 RXM917524:RXQ917532 SHI917524:SHM917532 SRE917524:SRI917532 TBA917524:TBE917532 TKW917524:TLA917532 TUS917524:TUW917532 UEO917524:UES917532 UOK917524:UOO917532 UYG917524:UYK917532 VIC917524:VIG917532 VRY917524:VSC917532 WBU917524:WBY917532 WLQ917524:WLU917532 WVM917524:WVQ917532 E983060:I983068 JA983060:JE983068 SW983060:TA983068 ACS983060:ACW983068 AMO983060:AMS983068 AWK983060:AWO983068 BGG983060:BGK983068 BQC983060:BQG983068 BZY983060:CAC983068 CJU983060:CJY983068 CTQ983060:CTU983068 DDM983060:DDQ983068 DNI983060:DNM983068 DXE983060:DXI983068 EHA983060:EHE983068 EQW983060:ERA983068 FAS983060:FAW983068 FKO983060:FKS983068 FUK983060:FUO983068 GEG983060:GEK983068 GOC983060:GOG983068 GXY983060:GYC983068 HHU983060:HHY983068 HRQ983060:HRU983068 IBM983060:IBQ983068 ILI983060:ILM983068 IVE983060:IVI983068 JFA983060:JFE983068 JOW983060:JPA983068 JYS983060:JYW983068 KIO983060:KIS983068 KSK983060:KSO983068 LCG983060:LCK983068 LMC983060:LMG983068 LVY983060:LWC983068 MFU983060:MFY983068 MPQ983060:MPU983068 MZM983060:MZQ983068 NJI983060:NJM983068 NTE983060:NTI983068 ODA983060:ODE983068 OMW983060:ONA983068 OWS983060:OWW983068 PGO983060:PGS983068 PQK983060:PQO983068 QAG983060:QAK983068 QKC983060:QKG983068 QTY983060:QUC983068 RDU983060:RDY983068 RNQ983060:RNU983068 RXM983060:RXQ983068 SHI983060:SHM983068 SRE983060:SRI983068 TBA983060:TBE983068 TKW983060:TLA983068 TUS983060:TUW983068 UEO983060:UES983068 UOK983060:UOO983068 UYG983060:UYK983068 VIC983060:VIG983068 VRY983060:VSC983068 WBU983060:WBY983068 WLQ983060:WLU983068 WVM983060:WVQ983068 E29:E38 JA29:JA38 SW29:SW38 ACS29:ACS38 AMO29:AMO38 AWK29:AWK38 BGG29:BGG38 BQC29:BQC38 BZY29:BZY38 CJU29:CJU38 CTQ29:CTQ38 DDM29:DDM38 DNI29:DNI38 DXE29:DXE38 EHA29:EHA38 EQW29:EQW38 FAS29:FAS38 FKO29:FKO38 FUK29:FUK38 GEG29:GEG38 GOC29:GOC38 GXY29:GXY38 HHU29:HHU38 HRQ29:HRQ38 IBM29:IBM38 ILI29:ILI38 IVE29:IVE38 JFA29:JFA38 JOW29:JOW38 JYS29:JYS38 KIO29:KIO38 KSK29:KSK38 LCG29:LCG38 LMC29:LMC38 LVY29:LVY38 MFU29:MFU38 MPQ29:MPQ38 MZM29:MZM38 NJI29:NJI38 NTE29:NTE38 ODA29:ODA38 OMW29:OMW38 OWS29:OWS38 PGO29:PGO38 PQK29:PQK38 QAG29:QAG38 QKC29:QKC38 QTY29:QTY38 RDU29:RDU38 RNQ29:RNQ38 RXM29:RXM38 SHI29:SHI38 SRE29:SRE38 TBA29:TBA38 TKW29:TKW38 TUS29:TUS38 UEO29:UEO38 UOK29:UOK38 UYG29:UYG38 VIC29:VIC38 VRY29:VRY38 WBU29:WBU38 WLQ29:WLQ38 WVM29:WVM38 E65565:E65574 JA65565:JA65574 SW65565:SW65574 ACS65565:ACS65574 AMO65565:AMO65574 AWK65565:AWK65574 BGG65565:BGG65574 BQC65565:BQC65574 BZY65565:BZY65574 CJU65565:CJU65574 CTQ65565:CTQ65574 DDM65565:DDM65574 DNI65565:DNI65574 DXE65565:DXE65574 EHA65565:EHA65574 EQW65565:EQW65574 FAS65565:FAS65574 FKO65565:FKO65574 FUK65565:FUK65574 GEG65565:GEG65574 GOC65565:GOC65574 GXY65565:GXY65574 HHU65565:HHU65574 HRQ65565:HRQ65574 IBM65565:IBM65574 ILI65565:ILI65574 IVE65565:IVE65574 JFA65565:JFA65574 JOW65565:JOW65574 JYS65565:JYS65574 KIO65565:KIO65574 KSK65565:KSK65574 LCG65565:LCG65574 LMC65565:LMC65574 LVY65565:LVY65574 MFU65565:MFU65574 MPQ65565:MPQ65574 MZM65565:MZM65574 NJI65565:NJI65574 NTE65565:NTE65574 ODA65565:ODA65574 OMW65565:OMW65574 OWS65565:OWS65574 PGO65565:PGO65574 PQK65565:PQK65574 QAG65565:QAG65574 QKC65565:QKC65574 QTY65565:QTY65574 RDU65565:RDU65574 RNQ65565:RNQ65574 RXM65565:RXM65574 SHI65565:SHI65574 SRE65565:SRE65574 TBA65565:TBA65574 TKW65565:TKW65574 TUS65565:TUS65574 UEO65565:UEO65574 UOK65565:UOK65574 UYG65565:UYG65574 VIC65565:VIC65574 VRY65565:VRY65574 WBU65565:WBU65574 WLQ65565:WLQ65574 WVM65565:WVM65574 E131101:E131110 JA131101:JA131110 SW131101:SW131110 ACS131101:ACS131110 AMO131101:AMO131110 AWK131101:AWK131110 BGG131101:BGG131110 BQC131101:BQC131110 BZY131101:BZY131110 CJU131101:CJU131110 CTQ131101:CTQ131110 DDM131101:DDM131110 DNI131101:DNI131110 DXE131101:DXE131110 EHA131101:EHA131110 EQW131101:EQW131110 FAS131101:FAS131110 FKO131101:FKO131110 FUK131101:FUK131110 GEG131101:GEG131110 GOC131101:GOC131110 GXY131101:GXY131110 HHU131101:HHU131110 HRQ131101:HRQ131110 IBM131101:IBM131110 ILI131101:ILI131110 IVE131101:IVE131110 JFA131101:JFA131110 JOW131101:JOW131110 JYS131101:JYS131110 KIO131101:KIO131110 KSK131101:KSK131110 LCG131101:LCG131110 LMC131101:LMC131110 LVY131101:LVY131110 MFU131101:MFU131110 MPQ131101:MPQ131110 MZM131101:MZM131110 NJI131101:NJI131110 NTE131101:NTE131110 ODA131101:ODA131110 OMW131101:OMW131110 OWS131101:OWS131110 PGO131101:PGO131110 PQK131101:PQK131110 QAG131101:QAG131110 QKC131101:QKC131110 QTY131101:QTY131110 RDU131101:RDU131110 RNQ131101:RNQ131110 RXM131101:RXM131110 SHI131101:SHI131110 SRE131101:SRE131110 TBA131101:TBA131110 TKW131101:TKW131110 TUS131101:TUS131110 UEO131101:UEO131110 UOK131101:UOK131110 UYG131101:UYG131110 VIC131101:VIC131110 VRY131101:VRY131110 WBU131101:WBU131110 WLQ131101:WLQ131110 WVM131101:WVM131110 E196637:E196646 JA196637:JA196646 SW196637:SW196646 ACS196637:ACS196646 AMO196637:AMO196646 AWK196637:AWK196646 BGG196637:BGG196646 BQC196637:BQC196646 BZY196637:BZY196646 CJU196637:CJU196646 CTQ196637:CTQ196646 DDM196637:DDM196646 DNI196637:DNI196646 DXE196637:DXE196646 EHA196637:EHA196646 EQW196637:EQW196646 FAS196637:FAS196646 FKO196637:FKO196646 FUK196637:FUK196646 GEG196637:GEG196646 GOC196637:GOC196646 GXY196637:GXY196646 HHU196637:HHU196646 HRQ196637:HRQ196646 IBM196637:IBM196646 ILI196637:ILI196646 IVE196637:IVE196646 JFA196637:JFA196646 JOW196637:JOW196646 JYS196637:JYS196646 KIO196637:KIO196646 KSK196637:KSK196646 LCG196637:LCG196646 LMC196637:LMC196646 LVY196637:LVY196646 MFU196637:MFU196646 MPQ196637:MPQ196646 MZM196637:MZM196646 NJI196637:NJI196646 NTE196637:NTE196646 ODA196637:ODA196646 OMW196637:OMW196646 OWS196637:OWS196646 PGO196637:PGO196646 PQK196637:PQK196646 QAG196637:QAG196646 QKC196637:QKC196646 QTY196637:QTY196646 RDU196637:RDU196646 RNQ196637:RNQ196646 RXM196637:RXM196646 SHI196637:SHI196646 SRE196637:SRE196646 TBA196637:TBA196646 TKW196637:TKW196646 TUS196637:TUS196646 UEO196637:UEO196646 UOK196637:UOK196646 UYG196637:UYG196646 VIC196637:VIC196646 VRY196637:VRY196646 WBU196637:WBU196646 WLQ196637:WLQ196646 WVM196637:WVM196646 E262173:E262182 JA262173:JA262182 SW262173:SW262182 ACS262173:ACS262182 AMO262173:AMO262182 AWK262173:AWK262182 BGG262173:BGG262182 BQC262173:BQC262182 BZY262173:BZY262182 CJU262173:CJU262182 CTQ262173:CTQ262182 DDM262173:DDM262182 DNI262173:DNI262182 DXE262173:DXE262182 EHA262173:EHA262182 EQW262173:EQW262182 FAS262173:FAS262182 FKO262173:FKO262182 FUK262173:FUK262182 GEG262173:GEG262182 GOC262173:GOC262182 GXY262173:GXY262182 HHU262173:HHU262182 HRQ262173:HRQ262182 IBM262173:IBM262182 ILI262173:ILI262182 IVE262173:IVE262182 JFA262173:JFA262182 JOW262173:JOW262182 JYS262173:JYS262182 KIO262173:KIO262182 KSK262173:KSK262182 LCG262173:LCG262182 LMC262173:LMC262182 LVY262173:LVY262182 MFU262173:MFU262182 MPQ262173:MPQ262182 MZM262173:MZM262182 NJI262173:NJI262182 NTE262173:NTE262182 ODA262173:ODA262182 OMW262173:OMW262182 OWS262173:OWS262182 PGO262173:PGO262182 PQK262173:PQK262182 QAG262173:QAG262182 QKC262173:QKC262182 QTY262173:QTY262182 RDU262173:RDU262182 RNQ262173:RNQ262182 RXM262173:RXM262182 SHI262173:SHI262182 SRE262173:SRE262182 TBA262173:TBA262182 TKW262173:TKW262182 TUS262173:TUS262182 UEO262173:UEO262182 UOK262173:UOK262182 UYG262173:UYG262182 VIC262173:VIC262182 VRY262173:VRY262182 WBU262173:WBU262182 WLQ262173:WLQ262182 WVM262173:WVM262182 E327709:E327718 JA327709:JA327718 SW327709:SW327718 ACS327709:ACS327718 AMO327709:AMO327718 AWK327709:AWK327718 BGG327709:BGG327718 BQC327709:BQC327718 BZY327709:BZY327718 CJU327709:CJU327718 CTQ327709:CTQ327718 DDM327709:DDM327718 DNI327709:DNI327718 DXE327709:DXE327718 EHA327709:EHA327718 EQW327709:EQW327718 FAS327709:FAS327718 FKO327709:FKO327718 FUK327709:FUK327718 GEG327709:GEG327718 GOC327709:GOC327718 GXY327709:GXY327718 HHU327709:HHU327718 HRQ327709:HRQ327718 IBM327709:IBM327718 ILI327709:ILI327718 IVE327709:IVE327718 JFA327709:JFA327718 JOW327709:JOW327718 JYS327709:JYS327718 KIO327709:KIO327718 KSK327709:KSK327718 LCG327709:LCG327718 LMC327709:LMC327718 LVY327709:LVY327718 MFU327709:MFU327718 MPQ327709:MPQ327718 MZM327709:MZM327718 NJI327709:NJI327718 NTE327709:NTE327718 ODA327709:ODA327718 OMW327709:OMW327718 OWS327709:OWS327718 PGO327709:PGO327718 PQK327709:PQK327718 QAG327709:QAG327718 QKC327709:QKC327718 QTY327709:QTY327718 RDU327709:RDU327718 RNQ327709:RNQ327718 RXM327709:RXM327718 SHI327709:SHI327718 SRE327709:SRE327718 TBA327709:TBA327718 TKW327709:TKW327718 TUS327709:TUS327718 UEO327709:UEO327718 UOK327709:UOK327718 UYG327709:UYG327718 VIC327709:VIC327718 VRY327709:VRY327718 WBU327709:WBU327718 WLQ327709:WLQ327718 WVM327709:WVM327718 E393245:E393254 JA393245:JA393254 SW393245:SW393254 ACS393245:ACS393254 AMO393245:AMO393254 AWK393245:AWK393254 BGG393245:BGG393254 BQC393245:BQC393254 BZY393245:BZY393254 CJU393245:CJU393254 CTQ393245:CTQ393254 DDM393245:DDM393254 DNI393245:DNI393254 DXE393245:DXE393254 EHA393245:EHA393254 EQW393245:EQW393254 FAS393245:FAS393254 FKO393245:FKO393254 FUK393245:FUK393254 GEG393245:GEG393254 GOC393245:GOC393254 GXY393245:GXY393254 HHU393245:HHU393254 HRQ393245:HRQ393254 IBM393245:IBM393254 ILI393245:ILI393254 IVE393245:IVE393254 JFA393245:JFA393254 JOW393245:JOW393254 JYS393245:JYS393254 KIO393245:KIO393254 KSK393245:KSK393254 LCG393245:LCG393254 LMC393245:LMC393254 LVY393245:LVY393254 MFU393245:MFU393254 MPQ393245:MPQ393254 MZM393245:MZM393254 NJI393245:NJI393254 NTE393245:NTE393254 ODA393245:ODA393254 OMW393245:OMW393254 OWS393245:OWS393254 PGO393245:PGO393254 PQK393245:PQK393254 QAG393245:QAG393254 QKC393245:QKC393254 QTY393245:QTY393254 RDU393245:RDU393254 RNQ393245:RNQ393254 RXM393245:RXM393254 SHI393245:SHI393254 SRE393245:SRE393254 TBA393245:TBA393254 TKW393245:TKW393254 TUS393245:TUS393254 UEO393245:UEO393254 UOK393245:UOK393254 UYG393245:UYG393254 VIC393245:VIC393254 VRY393245:VRY393254 WBU393245:WBU393254 WLQ393245:WLQ393254 WVM393245:WVM393254 E458781:E458790 JA458781:JA458790 SW458781:SW458790 ACS458781:ACS458790 AMO458781:AMO458790 AWK458781:AWK458790 BGG458781:BGG458790 BQC458781:BQC458790 BZY458781:BZY458790 CJU458781:CJU458790 CTQ458781:CTQ458790 DDM458781:DDM458790 DNI458781:DNI458790 DXE458781:DXE458790 EHA458781:EHA458790 EQW458781:EQW458790 FAS458781:FAS458790 FKO458781:FKO458790 FUK458781:FUK458790 GEG458781:GEG458790 GOC458781:GOC458790 GXY458781:GXY458790 HHU458781:HHU458790 HRQ458781:HRQ458790 IBM458781:IBM458790 ILI458781:ILI458790 IVE458781:IVE458790 JFA458781:JFA458790 JOW458781:JOW458790 JYS458781:JYS458790 KIO458781:KIO458790 KSK458781:KSK458790 LCG458781:LCG458790 LMC458781:LMC458790 LVY458781:LVY458790 MFU458781:MFU458790 MPQ458781:MPQ458790 MZM458781:MZM458790 NJI458781:NJI458790 NTE458781:NTE458790 ODA458781:ODA458790 OMW458781:OMW458790 OWS458781:OWS458790 PGO458781:PGO458790 PQK458781:PQK458790 QAG458781:QAG458790 QKC458781:QKC458790 QTY458781:QTY458790 RDU458781:RDU458790 RNQ458781:RNQ458790 RXM458781:RXM458790 SHI458781:SHI458790 SRE458781:SRE458790 TBA458781:TBA458790 TKW458781:TKW458790 TUS458781:TUS458790 UEO458781:UEO458790 UOK458781:UOK458790 UYG458781:UYG458790 VIC458781:VIC458790 VRY458781:VRY458790 WBU458781:WBU458790 WLQ458781:WLQ458790 WVM458781:WVM458790 E524317:E524326 JA524317:JA524326 SW524317:SW524326 ACS524317:ACS524326 AMO524317:AMO524326 AWK524317:AWK524326 BGG524317:BGG524326 BQC524317:BQC524326 BZY524317:BZY524326 CJU524317:CJU524326 CTQ524317:CTQ524326 DDM524317:DDM524326 DNI524317:DNI524326 DXE524317:DXE524326 EHA524317:EHA524326 EQW524317:EQW524326 FAS524317:FAS524326 FKO524317:FKO524326 FUK524317:FUK524326 GEG524317:GEG524326 GOC524317:GOC524326 GXY524317:GXY524326 HHU524317:HHU524326 HRQ524317:HRQ524326 IBM524317:IBM524326 ILI524317:ILI524326 IVE524317:IVE524326 JFA524317:JFA524326 JOW524317:JOW524326 JYS524317:JYS524326 KIO524317:KIO524326 KSK524317:KSK524326 LCG524317:LCG524326 LMC524317:LMC524326 LVY524317:LVY524326 MFU524317:MFU524326 MPQ524317:MPQ524326 MZM524317:MZM524326 NJI524317:NJI524326 NTE524317:NTE524326 ODA524317:ODA524326 OMW524317:OMW524326 OWS524317:OWS524326 PGO524317:PGO524326 PQK524317:PQK524326 QAG524317:QAG524326 QKC524317:QKC524326 QTY524317:QTY524326 RDU524317:RDU524326 RNQ524317:RNQ524326 RXM524317:RXM524326 SHI524317:SHI524326 SRE524317:SRE524326 TBA524317:TBA524326 TKW524317:TKW524326 TUS524317:TUS524326 UEO524317:UEO524326 UOK524317:UOK524326 UYG524317:UYG524326 VIC524317:VIC524326 VRY524317:VRY524326 WBU524317:WBU524326 WLQ524317:WLQ524326 WVM524317:WVM524326 E589853:E589862 JA589853:JA589862 SW589853:SW589862 ACS589853:ACS589862 AMO589853:AMO589862 AWK589853:AWK589862 BGG589853:BGG589862 BQC589853:BQC589862 BZY589853:BZY589862 CJU589853:CJU589862 CTQ589853:CTQ589862 DDM589853:DDM589862 DNI589853:DNI589862 DXE589853:DXE589862 EHA589853:EHA589862 EQW589853:EQW589862 FAS589853:FAS589862 FKO589853:FKO589862 FUK589853:FUK589862 GEG589853:GEG589862 GOC589853:GOC589862 GXY589853:GXY589862 HHU589853:HHU589862 HRQ589853:HRQ589862 IBM589853:IBM589862 ILI589853:ILI589862 IVE589853:IVE589862 JFA589853:JFA589862 JOW589853:JOW589862 JYS589853:JYS589862 KIO589853:KIO589862 KSK589853:KSK589862 LCG589853:LCG589862 LMC589853:LMC589862 LVY589853:LVY589862 MFU589853:MFU589862 MPQ589853:MPQ589862 MZM589853:MZM589862 NJI589853:NJI589862 NTE589853:NTE589862 ODA589853:ODA589862 OMW589853:OMW589862 OWS589853:OWS589862 PGO589853:PGO589862 PQK589853:PQK589862 QAG589853:QAG589862 QKC589853:QKC589862 QTY589853:QTY589862 RDU589853:RDU589862 RNQ589853:RNQ589862 RXM589853:RXM589862 SHI589853:SHI589862 SRE589853:SRE589862 TBA589853:TBA589862 TKW589853:TKW589862 TUS589853:TUS589862 UEO589853:UEO589862 UOK589853:UOK589862 UYG589853:UYG589862 VIC589853:VIC589862 VRY589853:VRY589862 WBU589853:WBU589862 WLQ589853:WLQ589862 WVM589853:WVM589862 E655389:E655398 JA655389:JA655398 SW655389:SW655398 ACS655389:ACS655398 AMO655389:AMO655398 AWK655389:AWK655398 BGG655389:BGG655398 BQC655389:BQC655398 BZY655389:BZY655398 CJU655389:CJU655398 CTQ655389:CTQ655398 DDM655389:DDM655398 DNI655389:DNI655398 DXE655389:DXE655398 EHA655389:EHA655398 EQW655389:EQW655398 FAS655389:FAS655398 FKO655389:FKO655398 FUK655389:FUK655398 GEG655389:GEG655398 GOC655389:GOC655398 GXY655389:GXY655398 HHU655389:HHU655398 HRQ655389:HRQ655398 IBM655389:IBM655398 ILI655389:ILI655398 IVE655389:IVE655398 JFA655389:JFA655398 JOW655389:JOW655398 JYS655389:JYS655398 KIO655389:KIO655398 KSK655389:KSK655398 LCG655389:LCG655398 LMC655389:LMC655398 LVY655389:LVY655398 MFU655389:MFU655398 MPQ655389:MPQ655398 MZM655389:MZM655398 NJI655389:NJI655398 NTE655389:NTE655398 ODA655389:ODA655398 OMW655389:OMW655398 OWS655389:OWS655398 PGO655389:PGO655398 PQK655389:PQK655398 QAG655389:QAG655398 QKC655389:QKC655398 QTY655389:QTY655398 RDU655389:RDU655398 RNQ655389:RNQ655398 RXM655389:RXM655398 SHI655389:SHI655398 SRE655389:SRE655398 TBA655389:TBA655398 TKW655389:TKW655398 TUS655389:TUS655398 UEO655389:UEO655398 UOK655389:UOK655398 UYG655389:UYG655398 VIC655389:VIC655398 VRY655389:VRY655398 WBU655389:WBU655398 WLQ655389:WLQ655398 WVM655389:WVM655398 E720925:E720934 JA720925:JA720934 SW720925:SW720934 ACS720925:ACS720934 AMO720925:AMO720934 AWK720925:AWK720934 BGG720925:BGG720934 BQC720925:BQC720934 BZY720925:BZY720934 CJU720925:CJU720934 CTQ720925:CTQ720934 DDM720925:DDM720934 DNI720925:DNI720934 DXE720925:DXE720934 EHA720925:EHA720934 EQW720925:EQW720934 FAS720925:FAS720934 FKO720925:FKO720934 FUK720925:FUK720934 GEG720925:GEG720934 GOC720925:GOC720934 GXY720925:GXY720934 HHU720925:HHU720934 HRQ720925:HRQ720934 IBM720925:IBM720934 ILI720925:ILI720934 IVE720925:IVE720934 JFA720925:JFA720934 JOW720925:JOW720934 JYS720925:JYS720934 KIO720925:KIO720934 KSK720925:KSK720934 LCG720925:LCG720934 LMC720925:LMC720934 LVY720925:LVY720934 MFU720925:MFU720934 MPQ720925:MPQ720934 MZM720925:MZM720934 NJI720925:NJI720934 NTE720925:NTE720934 ODA720925:ODA720934 OMW720925:OMW720934 OWS720925:OWS720934 PGO720925:PGO720934 PQK720925:PQK720934 QAG720925:QAG720934 QKC720925:QKC720934 QTY720925:QTY720934 RDU720925:RDU720934 RNQ720925:RNQ720934 RXM720925:RXM720934 SHI720925:SHI720934 SRE720925:SRE720934 TBA720925:TBA720934 TKW720925:TKW720934 TUS720925:TUS720934 UEO720925:UEO720934 UOK720925:UOK720934 UYG720925:UYG720934 VIC720925:VIC720934 VRY720925:VRY720934 WBU720925:WBU720934 WLQ720925:WLQ720934 WVM720925:WVM720934 E786461:E786470 JA786461:JA786470 SW786461:SW786470 ACS786461:ACS786470 AMO786461:AMO786470 AWK786461:AWK786470 BGG786461:BGG786470 BQC786461:BQC786470 BZY786461:BZY786470 CJU786461:CJU786470 CTQ786461:CTQ786470 DDM786461:DDM786470 DNI786461:DNI786470 DXE786461:DXE786470 EHA786461:EHA786470 EQW786461:EQW786470 FAS786461:FAS786470 FKO786461:FKO786470 FUK786461:FUK786470 GEG786461:GEG786470 GOC786461:GOC786470 GXY786461:GXY786470 HHU786461:HHU786470 HRQ786461:HRQ786470 IBM786461:IBM786470 ILI786461:ILI786470 IVE786461:IVE786470 JFA786461:JFA786470 JOW786461:JOW786470 JYS786461:JYS786470 KIO786461:KIO786470 KSK786461:KSK786470 LCG786461:LCG786470 LMC786461:LMC786470 LVY786461:LVY786470 MFU786461:MFU786470 MPQ786461:MPQ786470 MZM786461:MZM786470 NJI786461:NJI786470 NTE786461:NTE786470 ODA786461:ODA786470 OMW786461:OMW786470 OWS786461:OWS786470 PGO786461:PGO786470 PQK786461:PQK786470 QAG786461:QAG786470 QKC786461:QKC786470 QTY786461:QTY786470 RDU786461:RDU786470 RNQ786461:RNQ786470 RXM786461:RXM786470 SHI786461:SHI786470 SRE786461:SRE786470 TBA786461:TBA786470 TKW786461:TKW786470 TUS786461:TUS786470 UEO786461:UEO786470 UOK786461:UOK786470 UYG786461:UYG786470 VIC786461:VIC786470 VRY786461:VRY786470 WBU786461:WBU786470 WLQ786461:WLQ786470 WVM786461:WVM786470 E851997:E852006 JA851997:JA852006 SW851997:SW852006 ACS851997:ACS852006 AMO851997:AMO852006 AWK851997:AWK852006 BGG851997:BGG852006 BQC851997:BQC852006 BZY851997:BZY852006 CJU851997:CJU852006 CTQ851997:CTQ852006 DDM851997:DDM852006 DNI851997:DNI852006 DXE851997:DXE852006 EHA851997:EHA852006 EQW851997:EQW852006 FAS851997:FAS852006 FKO851997:FKO852006 FUK851997:FUK852006 GEG851997:GEG852006 GOC851997:GOC852006 GXY851997:GXY852006 HHU851997:HHU852006 HRQ851997:HRQ852006 IBM851997:IBM852006 ILI851997:ILI852006 IVE851997:IVE852006 JFA851997:JFA852006 JOW851997:JOW852006 JYS851997:JYS852006 KIO851997:KIO852006 KSK851997:KSK852006 LCG851997:LCG852006 LMC851997:LMC852006 LVY851997:LVY852006 MFU851997:MFU852006 MPQ851997:MPQ852006 MZM851997:MZM852006 NJI851997:NJI852006 NTE851997:NTE852006 ODA851997:ODA852006 OMW851997:OMW852006 OWS851997:OWS852006 PGO851997:PGO852006 PQK851997:PQK852006 QAG851997:QAG852006 QKC851997:QKC852006 QTY851997:QTY852006 RDU851997:RDU852006 RNQ851997:RNQ852006 RXM851997:RXM852006 SHI851997:SHI852006 SRE851997:SRE852006 TBA851997:TBA852006 TKW851997:TKW852006 TUS851997:TUS852006 UEO851997:UEO852006 UOK851997:UOK852006 UYG851997:UYG852006 VIC851997:VIC852006 VRY851997:VRY852006 WBU851997:WBU852006 WLQ851997:WLQ852006 WVM851997:WVM852006 E917533:E917542 JA917533:JA917542 SW917533:SW917542 ACS917533:ACS917542 AMO917533:AMO917542 AWK917533:AWK917542 BGG917533:BGG917542 BQC917533:BQC917542 BZY917533:BZY917542 CJU917533:CJU917542 CTQ917533:CTQ917542 DDM917533:DDM917542 DNI917533:DNI917542 DXE917533:DXE917542 EHA917533:EHA917542 EQW917533:EQW917542 FAS917533:FAS917542 FKO917533:FKO917542 FUK917533:FUK917542 GEG917533:GEG917542 GOC917533:GOC917542 GXY917533:GXY917542 HHU917533:HHU917542 HRQ917533:HRQ917542 IBM917533:IBM917542 ILI917533:ILI917542 IVE917533:IVE917542 JFA917533:JFA917542 JOW917533:JOW917542 JYS917533:JYS917542 KIO917533:KIO917542 KSK917533:KSK917542 LCG917533:LCG917542 LMC917533:LMC917542 LVY917533:LVY917542 MFU917533:MFU917542 MPQ917533:MPQ917542 MZM917533:MZM917542 NJI917533:NJI917542 NTE917533:NTE917542 ODA917533:ODA917542 OMW917533:OMW917542 OWS917533:OWS917542 PGO917533:PGO917542 PQK917533:PQK917542 QAG917533:QAG917542 QKC917533:QKC917542 QTY917533:QTY917542 RDU917533:RDU917542 RNQ917533:RNQ917542 RXM917533:RXM917542 SHI917533:SHI917542 SRE917533:SRE917542 TBA917533:TBA917542 TKW917533:TKW917542 TUS917533:TUS917542 UEO917533:UEO917542 UOK917533:UOK917542 UYG917533:UYG917542 VIC917533:VIC917542 VRY917533:VRY917542 WBU917533:WBU917542 WLQ917533:WLQ917542 WVM917533:WVM917542 E983069:E983078 JA983069:JA983078 SW983069:SW983078 ACS983069:ACS983078 AMO983069:AMO983078 AWK983069:AWK983078 BGG983069:BGG983078 BQC983069:BQC983078 BZY983069:BZY983078 CJU983069:CJU983078 CTQ983069:CTQ983078 DDM983069:DDM983078 DNI983069:DNI983078 DXE983069:DXE983078 EHA983069:EHA983078 EQW983069:EQW983078 FAS983069:FAS983078 FKO983069:FKO983078 FUK983069:FUK983078 GEG983069:GEG983078 GOC983069:GOC983078 GXY983069:GXY983078 HHU983069:HHU983078 HRQ983069:HRQ983078 IBM983069:IBM983078 ILI983069:ILI983078 IVE983069:IVE983078 JFA983069:JFA983078 JOW983069:JOW983078 JYS983069:JYS983078 KIO983069:KIO983078 KSK983069:KSK983078 LCG983069:LCG983078 LMC983069:LMC983078 LVY983069:LVY983078 MFU983069:MFU983078 MPQ983069:MPQ983078 MZM983069:MZM983078 NJI983069:NJI983078 NTE983069:NTE983078 ODA983069:ODA983078 OMW983069:OMW983078 OWS983069:OWS983078 PGO983069:PGO983078 PQK983069:PQK983078 QAG983069:QAG983078 QKC983069:QKC983078 QTY983069:QTY983078 RDU983069:RDU983078 RNQ983069:RNQ983078 RXM983069:RXM983078 SHI983069:SHI983078 SRE983069:SRE983078 TBA983069:TBA983078 TKW983069:TKW983078 TUS983069:TUS983078 UEO983069:UEO983078 UOK983069:UOK983078 UYG983069:UYG983078 VIC983069:VIC983078 VRY983069:VRY983078 WBU983069:WBU983078 WLQ983069:WLQ983078 WVM983069:WVM983078 F29:G32 JB29:JC32 SX29:SY32 ACT29:ACU32 AMP29:AMQ32 AWL29:AWM32 BGH29:BGI32 BQD29:BQE32 BZZ29:CAA32 CJV29:CJW32 CTR29:CTS32 DDN29:DDO32 DNJ29:DNK32 DXF29:DXG32 EHB29:EHC32 EQX29:EQY32 FAT29:FAU32 FKP29:FKQ32 FUL29:FUM32 GEH29:GEI32 GOD29:GOE32 GXZ29:GYA32 HHV29:HHW32 HRR29:HRS32 IBN29:IBO32 ILJ29:ILK32 IVF29:IVG32 JFB29:JFC32 JOX29:JOY32 JYT29:JYU32 KIP29:KIQ32 KSL29:KSM32 LCH29:LCI32 LMD29:LME32 LVZ29:LWA32 MFV29:MFW32 MPR29:MPS32 MZN29:MZO32 NJJ29:NJK32 NTF29:NTG32 ODB29:ODC32 OMX29:OMY32 OWT29:OWU32 PGP29:PGQ32 PQL29:PQM32 QAH29:QAI32 QKD29:QKE32 QTZ29:QUA32 RDV29:RDW32 RNR29:RNS32 RXN29:RXO32 SHJ29:SHK32 SRF29:SRG32 TBB29:TBC32 TKX29:TKY32 TUT29:TUU32 UEP29:UEQ32 UOL29:UOM32 UYH29:UYI32 VID29:VIE32 VRZ29:VSA32 WBV29:WBW32 WLR29:WLS32 WVN29:WVO32 F65565:G65568 JB65565:JC65568 SX65565:SY65568 ACT65565:ACU65568 AMP65565:AMQ65568 AWL65565:AWM65568 BGH65565:BGI65568 BQD65565:BQE65568 BZZ65565:CAA65568 CJV65565:CJW65568 CTR65565:CTS65568 DDN65565:DDO65568 DNJ65565:DNK65568 DXF65565:DXG65568 EHB65565:EHC65568 EQX65565:EQY65568 FAT65565:FAU65568 FKP65565:FKQ65568 FUL65565:FUM65568 GEH65565:GEI65568 GOD65565:GOE65568 GXZ65565:GYA65568 HHV65565:HHW65568 HRR65565:HRS65568 IBN65565:IBO65568 ILJ65565:ILK65568 IVF65565:IVG65568 JFB65565:JFC65568 JOX65565:JOY65568 JYT65565:JYU65568 KIP65565:KIQ65568 KSL65565:KSM65568 LCH65565:LCI65568 LMD65565:LME65568 LVZ65565:LWA65568 MFV65565:MFW65568 MPR65565:MPS65568 MZN65565:MZO65568 NJJ65565:NJK65568 NTF65565:NTG65568 ODB65565:ODC65568 OMX65565:OMY65568 OWT65565:OWU65568 PGP65565:PGQ65568 PQL65565:PQM65568 QAH65565:QAI65568 QKD65565:QKE65568 QTZ65565:QUA65568 RDV65565:RDW65568 RNR65565:RNS65568 RXN65565:RXO65568 SHJ65565:SHK65568 SRF65565:SRG65568 TBB65565:TBC65568 TKX65565:TKY65568 TUT65565:TUU65568 UEP65565:UEQ65568 UOL65565:UOM65568 UYH65565:UYI65568 VID65565:VIE65568 VRZ65565:VSA65568 WBV65565:WBW65568 WLR65565:WLS65568 WVN65565:WVO65568 F131101:G131104 JB131101:JC131104 SX131101:SY131104 ACT131101:ACU131104 AMP131101:AMQ131104 AWL131101:AWM131104 BGH131101:BGI131104 BQD131101:BQE131104 BZZ131101:CAA131104 CJV131101:CJW131104 CTR131101:CTS131104 DDN131101:DDO131104 DNJ131101:DNK131104 DXF131101:DXG131104 EHB131101:EHC131104 EQX131101:EQY131104 FAT131101:FAU131104 FKP131101:FKQ131104 FUL131101:FUM131104 GEH131101:GEI131104 GOD131101:GOE131104 GXZ131101:GYA131104 HHV131101:HHW131104 HRR131101:HRS131104 IBN131101:IBO131104 ILJ131101:ILK131104 IVF131101:IVG131104 JFB131101:JFC131104 JOX131101:JOY131104 JYT131101:JYU131104 KIP131101:KIQ131104 KSL131101:KSM131104 LCH131101:LCI131104 LMD131101:LME131104 LVZ131101:LWA131104 MFV131101:MFW131104 MPR131101:MPS131104 MZN131101:MZO131104 NJJ131101:NJK131104 NTF131101:NTG131104 ODB131101:ODC131104 OMX131101:OMY131104 OWT131101:OWU131104 PGP131101:PGQ131104 PQL131101:PQM131104 QAH131101:QAI131104 QKD131101:QKE131104 QTZ131101:QUA131104 RDV131101:RDW131104 RNR131101:RNS131104 RXN131101:RXO131104 SHJ131101:SHK131104 SRF131101:SRG131104 TBB131101:TBC131104 TKX131101:TKY131104 TUT131101:TUU131104 UEP131101:UEQ131104 UOL131101:UOM131104 UYH131101:UYI131104 VID131101:VIE131104 VRZ131101:VSA131104 WBV131101:WBW131104 WLR131101:WLS131104 WVN131101:WVO131104 F196637:G196640 JB196637:JC196640 SX196637:SY196640 ACT196637:ACU196640 AMP196637:AMQ196640 AWL196637:AWM196640 BGH196637:BGI196640 BQD196637:BQE196640 BZZ196637:CAA196640 CJV196637:CJW196640 CTR196637:CTS196640 DDN196637:DDO196640 DNJ196637:DNK196640 DXF196637:DXG196640 EHB196637:EHC196640 EQX196637:EQY196640 FAT196637:FAU196640 FKP196637:FKQ196640 FUL196637:FUM196640 GEH196637:GEI196640 GOD196637:GOE196640 GXZ196637:GYA196640 HHV196637:HHW196640 HRR196637:HRS196640 IBN196637:IBO196640 ILJ196637:ILK196640 IVF196637:IVG196640 JFB196637:JFC196640 JOX196637:JOY196640 JYT196637:JYU196640 KIP196637:KIQ196640 KSL196637:KSM196640 LCH196637:LCI196640 LMD196637:LME196640 LVZ196637:LWA196640 MFV196637:MFW196640 MPR196637:MPS196640 MZN196637:MZO196640 NJJ196637:NJK196640 NTF196637:NTG196640 ODB196637:ODC196640 OMX196637:OMY196640 OWT196637:OWU196640 PGP196637:PGQ196640 PQL196637:PQM196640 QAH196637:QAI196640 QKD196637:QKE196640 QTZ196637:QUA196640 RDV196637:RDW196640 RNR196637:RNS196640 RXN196637:RXO196640 SHJ196637:SHK196640 SRF196637:SRG196640 TBB196637:TBC196640 TKX196637:TKY196640 TUT196637:TUU196640 UEP196637:UEQ196640 UOL196637:UOM196640 UYH196637:UYI196640 VID196637:VIE196640 VRZ196637:VSA196640 WBV196637:WBW196640 WLR196637:WLS196640 WVN196637:WVO196640 F262173:G262176 JB262173:JC262176 SX262173:SY262176 ACT262173:ACU262176 AMP262173:AMQ262176 AWL262173:AWM262176 BGH262173:BGI262176 BQD262173:BQE262176 BZZ262173:CAA262176 CJV262173:CJW262176 CTR262173:CTS262176 DDN262173:DDO262176 DNJ262173:DNK262176 DXF262173:DXG262176 EHB262173:EHC262176 EQX262173:EQY262176 FAT262173:FAU262176 FKP262173:FKQ262176 FUL262173:FUM262176 GEH262173:GEI262176 GOD262173:GOE262176 GXZ262173:GYA262176 HHV262173:HHW262176 HRR262173:HRS262176 IBN262173:IBO262176 ILJ262173:ILK262176 IVF262173:IVG262176 JFB262173:JFC262176 JOX262173:JOY262176 JYT262173:JYU262176 KIP262173:KIQ262176 KSL262173:KSM262176 LCH262173:LCI262176 LMD262173:LME262176 LVZ262173:LWA262176 MFV262173:MFW262176 MPR262173:MPS262176 MZN262173:MZO262176 NJJ262173:NJK262176 NTF262173:NTG262176 ODB262173:ODC262176 OMX262173:OMY262176 OWT262173:OWU262176 PGP262173:PGQ262176 PQL262173:PQM262176 QAH262173:QAI262176 QKD262173:QKE262176 QTZ262173:QUA262176 RDV262173:RDW262176 RNR262173:RNS262176 RXN262173:RXO262176 SHJ262173:SHK262176 SRF262173:SRG262176 TBB262173:TBC262176 TKX262173:TKY262176 TUT262173:TUU262176 UEP262173:UEQ262176 UOL262173:UOM262176 UYH262173:UYI262176 VID262173:VIE262176 VRZ262173:VSA262176 WBV262173:WBW262176 WLR262173:WLS262176 WVN262173:WVO262176 F327709:G327712 JB327709:JC327712 SX327709:SY327712 ACT327709:ACU327712 AMP327709:AMQ327712 AWL327709:AWM327712 BGH327709:BGI327712 BQD327709:BQE327712 BZZ327709:CAA327712 CJV327709:CJW327712 CTR327709:CTS327712 DDN327709:DDO327712 DNJ327709:DNK327712 DXF327709:DXG327712 EHB327709:EHC327712 EQX327709:EQY327712 FAT327709:FAU327712 FKP327709:FKQ327712 FUL327709:FUM327712 GEH327709:GEI327712 GOD327709:GOE327712 GXZ327709:GYA327712 HHV327709:HHW327712 HRR327709:HRS327712 IBN327709:IBO327712 ILJ327709:ILK327712 IVF327709:IVG327712 JFB327709:JFC327712 JOX327709:JOY327712 JYT327709:JYU327712 KIP327709:KIQ327712 KSL327709:KSM327712 LCH327709:LCI327712 LMD327709:LME327712 LVZ327709:LWA327712 MFV327709:MFW327712 MPR327709:MPS327712 MZN327709:MZO327712 NJJ327709:NJK327712 NTF327709:NTG327712 ODB327709:ODC327712 OMX327709:OMY327712 OWT327709:OWU327712 PGP327709:PGQ327712 PQL327709:PQM327712 QAH327709:QAI327712 QKD327709:QKE327712 QTZ327709:QUA327712 RDV327709:RDW327712 RNR327709:RNS327712 RXN327709:RXO327712 SHJ327709:SHK327712 SRF327709:SRG327712 TBB327709:TBC327712 TKX327709:TKY327712 TUT327709:TUU327712 UEP327709:UEQ327712 UOL327709:UOM327712 UYH327709:UYI327712 VID327709:VIE327712 VRZ327709:VSA327712 WBV327709:WBW327712 WLR327709:WLS327712 WVN327709:WVO327712 F393245:G393248 JB393245:JC393248 SX393245:SY393248 ACT393245:ACU393248 AMP393245:AMQ393248 AWL393245:AWM393248 BGH393245:BGI393248 BQD393245:BQE393248 BZZ393245:CAA393248 CJV393245:CJW393248 CTR393245:CTS393248 DDN393245:DDO393248 DNJ393245:DNK393248 DXF393245:DXG393248 EHB393245:EHC393248 EQX393245:EQY393248 FAT393245:FAU393248 FKP393245:FKQ393248 FUL393245:FUM393248 GEH393245:GEI393248 GOD393245:GOE393248 GXZ393245:GYA393248 HHV393245:HHW393248 HRR393245:HRS393248 IBN393245:IBO393248 ILJ393245:ILK393248 IVF393245:IVG393248 JFB393245:JFC393248 JOX393245:JOY393248 JYT393245:JYU393248 KIP393245:KIQ393248 KSL393245:KSM393248 LCH393245:LCI393248 LMD393245:LME393248 LVZ393245:LWA393248 MFV393245:MFW393248 MPR393245:MPS393248 MZN393245:MZO393248 NJJ393245:NJK393248 NTF393245:NTG393248 ODB393245:ODC393248 OMX393245:OMY393248 OWT393245:OWU393248 PGP393245:PGQ393248 PQL393245:PQM393248 QAH393245:QAI393248 QKD393245:QKE393248 QTZ393245:QUA393248 RDV393245:RDW393248 RNR393245:RNS393248 RXN393245:RXO393248 SHJ393245:SHK393248 SRF393245:SRG393248 TBB393245:TBC393248 TKX393245:TKY393248 TUT393245:TUU393248 UEP393245:UEQ393248 UOL393245:UOM393248 UYH393245:UYI393248 VID393245:VIE393248 VRZ393245:VSA393248 WBV393245:WBW393248 WLR393245:WLS393248 WVN393245:WVO393248 F458781:G458784 JB458781:JC458784 SX458781:SY458784 ACT458781:ACU458784 AMP458781:AMQ458784 AWL458781:AWM458784 BGH458781:BGI458784 BQD458781:BQE458784 BZZ458781:CAA458784 CJV458781:CJW458784 CTR458781:CTS458784 DDN458781:DDO458784 DNJ458781:DNK458784 DXF458781:DXG458784 EHB458781:EHC458784 EQX458781:EQY458784 FAT458781:FAU458784 FKP458781:FKQ458784 FUL458781:FUM458784 GEH458781:GEI458784 GOD458781:GOE458784 GXZ458781:GYA458784 HHV458781:HHW458784 HRR458781:HRS458784 IBN458781:IBO458784 ILJ458781:ILK458784 IVF458781:IVG458784 JFB458781:JFC458784 JOX458781:JOY458784 JYT458781:JYU458784 KIP458781:KIQ458784 KSL458781:KSM458784 LCH458781:LCI458784 LMD458781:LME458784 LVZ458781:LWA458784 MFV458781:MFW458784 MPR458781:MPS458784 MZN458781:MZO458784 NJJ458781:NJK458784 NTF458781:NTG458784 ODB458781:ODC458784 OMX458781:OMY458784 OWT458781:OWU458784 PGP458781:PGQ458784 PQL458781:PQM458784 QAH458781:QAI458784 QKD458781:QKE458784 QTZ458781:QUA458784 RDV458781:RDW458784 RNR458781:RNS458784 RXN458781:RXO458784 SHJ458781:SHK458784 SRF458781:SRG458784 TBB458781:TBC458784 TKX458781:TKY458784 TUT458781:TUU458784 UEP458781:UEQ458784 UOL458781:UOM458784 UYH458781:UYI458784 VID458781:VIE458784 VRZ458781:VSA458784 WBV458781:WBW458784 WLR458781:WLS458784 WVN458781:WVO458784 F524317:G524320 JB524317:JC524320 SX524317:SY524320 ACT524317:ACU524320 AMP524317:AMQ524320 AWL524317:AWM524320 BGH524317:BGI524320 BQD524317:BQE524320 BZZ524317:CAA524320 CJV524317:CJW524320 CTR524317:CTS524320 DDN524317:DDO524320 DNJ524317:DNK524320 DXF524317:DXG524320 EHB524317:EHC524320 EQX524317:EQY524320 FAT524317:FAU524320 FKP524317:FKQ524320 FUL524317:FUM524320 GEH524317:GEI524320 GOD524317:GOE524320 GXZ524317:GYA524320 HHV524317:HHW524320 HRR524317:HRS524320 IBN524317:IBO524320 ILJ524317:ILK524320 IVF524317:IVG524320 JFB524317:JFC524320 JOX524317:JOY524320 JYT524317:JYU524320 KIP524317:KIQ524320 KSL524317:KSM524320 LCH524317:LCI524320 LMD524317:LME524320 LVZ524317:LWA524320 MFV524317:MFW524320 MPR524317:MPS524320 MZN524317:MZO524320 NJJ524317:NJK524320 NTF524317:NTG524320 ODB524317:ODC524320 OMX524317:OMY524320 OWT524317:OWU524320 PGP524317:PGQ524320 PQL524317:PQM524320 QAH524317:QAI524320 QKD524317:QKE524320 QTZ524317:QUA524320 RDV524317:RDW524320 RNR524317:RNS524320 RXN524317:RXO524320 SHJ524317:SHK524320 SRF524317:SRG524320 TBB524317:TBC524320 TKX524317:TKY524320 TUT524317:TUU524320 UEP524317:UEQ524320 UOL524317:UOM524320 UYH524317:UYI524320 VID524317:VIE524320 VRZ524317:VSA524320 WBV524317:WBW524320 WLR524317:WLS524320 WVN524317:WVO524320 F589853:G589856 JB589853:JC589856 SX589853:SY589856 ACT589853:ACU589856 AMP589853:AMQ589856 AWL589853:AWM589856 BGH589853:BGI589856 BQD589853:BQE589856 BZZ589853:CAA589856 CJV589853:CJW589856 CTR589853:CTS589856 DDN589853:DDO589856 DNJ589853:DNK589856 DXF589853:DXG589856 EHB589853:EHC589856 EQX589853:EQY589856 FAT589853:FAU589856 FKP589853:FKQ589856 FUL589853:FUM589856 GEH589853:GEI589856 GOD589853:GOE589856 GXZ589853:GYA589856 HHV589853:HHW589856 HRR589853:HRS589856 IBN589853:IBO589856 ILJ589853:ILK589856 IVF589853:IVG589856 JFB589853:JFC589856 JOX589853:JOY589856 JYT589853:JYU589856 KIP589853:KIQ589856 KSL589853:KSM589856 LCH589853:LCI589856 LMD589853:LME589856 LVZ589853:LWA589856 MFV589853:MFW589856 MPR589853:MPS589856 MZN589853:MZO589856 NJJ589853:NJK589856 NTF589853:NTG589856 ODB589853:ODC589856 OMX589853:OMY589856 OWT589853:OWU589856 PGP589853:PGQ589856 PQL589853:PQM589856 QAH589853:QAI589856 QKD589853:QKE589856 QTZ589853:QUA589856 RDV589853:RDW589856 RNR589853:RNS589856 RXN589853:RXO589856 SHJ589853:SHK589856 SRF589853:SRG589856 TBB589853:TBC589856 TKX589853:TKY589856 TUT589853:TUU589856 UEP589853:UEQ589856 UOL589853:UOM589856 UYH589853:UYI589856 VID589853:VIE589856 VRZ589853:VSA589856 WBV589853:WBW589856 WLR589853:WLS589856 WVN589853:WVO589856 F655389:G655392 JB655389:JC655392 SX655389:SY655392 ACT655389:ACU655392 AMP655389:AMQ655392 AWL655389:AWM655392 BGH655389:BGI655392 BQD655389:BQE655392 BZZ655389:CAA655392 CJV655389:CJW655392 CTR655389:CTS655392 DDN655389:DDO655392 DNJ655389:DNK655392 DXF655389:DXG655392 EHB655389:EHC655392 EQX655389:EQY655392 FAT655389:FAU655392 FKP655389:FKQ655392 FUL655389:FUM655392 GEH655389:GEI655392 GOD655389:GOE655392 GXZ655389:GYA655392 HHV655389:HHW655392 HRR655389:HRS655392 IBN655389:IBO655392 ILJ655389:ILK655392 IVF655389:IVG655392 JFB655389:JFC655392 JOX655389:JOY655392 JYT655389:JYU655392 KIP655389:KIQ655392 KSL655389:KSM655392 LCH655389:LCI655392 LMD655389:LME655392 LVZ655389:LWA655392 MFV655389:MFW655392 MPR655389:MPS655392 MZN655389:MZO655392 NJJ655389:NJK655392 NTF655389:NTG655392 ODB655389:ODC655392 OMX655389:OMY655392 OWT655389:OWU655392 PGP655389:PGQ655392 PQL655389:PQM655392 QAH655389:QAI655392 QKD655389:QKE655392 QTZ655389:QUA655392 RDV655389:RDW655392 RNR655389:RNS655392 RXN655389:RXO655392 SHJ655389:SHK655392 SRF655389:SRG655392 TBB655389:TBC655392 TKX655389:TKY655392 TUT655389:TUU655392 UEP655389:UEQ655392 UOL655389:UOM655392 UYH655389:UYI655392 VID655389:VIE655392 VRZ655389:VSA655392 WBV655389:WBW655392 WLR655389:WLS655392 WVN655389:WVO655392 F720925:G720928 JB720925:JC720928 SX720925:SY720928 ACT720925:ACU720928 AMP720925:AMQ720928 AWL720925:AWM720928 BGH720925:BGI720928 BQD720925:BQE720928 BZZ720925:CAA720928 CJV720925:CJW720928 CTR720925:CTS720928 DDN720925:DDO720928 DNJ720925:DNK720928 DXF720925:DXG720928 EHB720925:EHC720928 EQX720925:EQY720928 FAT720925:FAU720928 FKP720925:FKQ720928 FUL720925:FUM720928 GEH720925:GEI720928 GOD720925:GOE720928 GXZ720925:GYA720928 HHV720925:HHW720928 HRR720925:HRS720928 IBN720925:IBO720928 ILJ720925:ILK720928 IVF720925:IVG720928 JFB720925:JFC720928 JOX720925:JOY720928 JYT720925:JYU720928 KIP720925:KIQ720928 KSL720925:KSM720928 LCH720925:LCI720928 LMD720925:LME720928 LVZ720925:LWA720928 MFV720925:MFW720928 MPR720925:MPS720928 MZN720925:MZO720928 NJJ720925:NJK720928 NTF720925:NTG720928 ODB720925:ODC720928 OMX720925:OMY720928 OWT720925:OWU720928 PGP720925:PGQ720928 PQL720925:PQM720928 QAH720925:QAI720928 QKD720925:QKE720928 QTZ720925:QUA720928 RDV720925:RDW720928 RNR720925:RNS720928 RXN720925:RXO720928 SHJ720925:SHK720928 SRF720925:SRG720928 TBB720925:TBC720928 TKX720925:TKY720928 TUT720925:TUU720928 UEP720925:UEQ720928 UOL720925:UOM720928 UYH720925:UYI720928 VID720925:VIE720928 VRZ720925:VSA720928 WBV720925:WBW720928 WLR720925:WLS720928 WVN720925:WVO720928 F786461:G786464 JB786461:JC786464 SX786461:SY786464 ACT786461:ACU786464 AMP786461:AMQ786464 AWL786461:AWM786464 BGH786461:BGI786464 BQD786461:BQE786464 BZZ786461:CAA786464 CJV786461:CJW786464 CTR786461:CTS786464 DDN786461:DDO786464 DNJ786461:DNK786464 DXF786461:DXG786464 EHB786461:EHC786464 EQX786461:EQY786464 FAT786461:FAU786464 FKP786461:FKQ786464 FUL786461:FUM786464 GEH786461:GEI786464 GOD786461:GOE786464 GXZ786461:GYA786464 HHV786461:HHW786464 HRR786461:HRS786464 IBN786461:IBO786464 ILJ786461:ILK786464 IVF786461:IVG786464 JFB786461:JFC786464 JOX786461:JOY786464 JYT786461:JYU786464 KIP786461:KIQ786464 KSL786461:KSM786464 LCH786461:LCI786464 LMD786461:LME786464 LVZ786461:LWA786464 MFV786461:MFW786464 MPR786461:MPS786464 MZN786461:MZO786464 NJJ786461:NJK786464 NTF786461:NTG786464 ODB786461:ODC786464 OMX786461:OMY786464 OWT786461:OWU786464 PGP786461:PGQ786464 PQL786461:PQM786464 QAH786461:QAI786464 QKD786461:QKE786464 QTZ786461:QUA786464 RDV786461:RDW786464 RNR786461:RNS786464 RXN786461:RXO786464 SHJ786461:SHK786464 SRF786461:SRG786464 TBB786461:TBC786464 TKX786461:TKY786464 TUT786461:TUU786464 UEP786461:UEQ786464 UOL786461:UOM786464 UYH786461:UYI786464 VID786461:VIE786464 VRZ786461:VSA786464 WBV786461:WBW786464 WLR786461:WLS786464 WVN786461:WVO786464 F851997:G852000 JB851997:JC852000 SX851997:SY852000 ACT851997:ACU852000 AMP851997:AMQ852000 AWL851997:AWM852000 BGH851997:BGI852000 BQD851997:BQE852000 BZZ851997:CAA852000 CJV851997:CJW852000 CTR851997:CTS852000 DDN851997:DDO852000 DNJ851997:DNK852000 DXF851997:DXG852000 EHB851997:EHC852000 EQX851997:EQY852000 FAT851997:FAU852000 FKP851997:FKQ852000 FUL851997:FUM852000 GEH851997:GEI852000 GOD851997:GOE852000 GXZ851997:GYA852000 HHV851997:HHW852000 HRR851997:HRS852000 IBN851997:IBO852000 ILJ851997:ILK852000 IVF851997:IVG852000 JFB851997:JFC852000 JOX851997:JOY852000 JYT851997:JYU852000 KIP851997:KIQ852000 KSL851997:KSM852000 LCH851997:LCI852000 LMD851997:LME852000 LVZ851997:LWA852000 MFV851997:MFW852000 MPR851997:MPS852000 MZN851997:MZO852000 NJJ851997:NJK852000 NTF851997:NTG852000 ODB851997:ODC852000 OMX851997:OMY852000 OWT851997:OWU852000 PGP851997:PGQ852000 PQL851997:PQM852000 QAH851997:QAI852000 QKD851997:QKE852000 QTZ851997:QUA852000 RDV851997:RDW852000 RNR851997:RNS852000 RXN851997:RXO852000 SHJ851997:SHK852000 SRF851997:SRG852000 TBB851997:TBC852000 TKX851997:TKY852000 TUT851997:TUU852000 UEP851997:UEQ852000 UOL851997:UOM852000 UYH851997:UYI852000 VID851997:VIE852000 VRZ851997:VSA852000 WBV851997:WBW852000 WLR851997:WLS852000 WVN851997:WVO852000 F917533:G917536 JB917533:JC917536 SX917533:SY917536 ACT917533:ACU917536 AMP917533:AMQ917536 AWL917533:AWM917536 BGH917533:BGI917536 BQD917533:BQE917536 BZZ917533:CAA917536 CJV917533:CJW917536 CTR917533:CTS917536 DDN917533:DDO917536 DNJ917533:DNK917536 DXF917533:DXG917536 EHB917533:EHC917536 EQX917533:EQY917536 FAT917533:FAU917536 FKP917533:FKQ917536 FUL917533:FUM917536 GEH917533:GEI917536 GOD917533:GOE917536 GXZ917533:GYA917536 HHV917533:HHW917536 HRR917533:HRS917536 IBN917533:IBO917536 ILJ917533:ILK917536 IVF917533:IVG917536 JFB917533:JFC917536 JOX917533:JOY917536 JYT917533:JYU917536 KIP917533:KIQ917536 KSL917533:KSM917536 LCH917533:LCI917536 LMD917533:LME917536 LVZ917533:LWA917536 MFV917533:MFW917536 MPR917533:MPS917536 MZN917533:MZO917536 NJJ917533:NJK917536 NTF917533:NTG917536 ODB917533:ODC917536 OMX917533:OMY917536 OWT917533:OWU917536 PGP917533:PGQ917536 PQL917533:PQM917536 QAH917533:QAI917536 QKD917533:QKE917536 QTZ917533:QUA917536 RDV917533:RDW917536 RNR917533:RNS917536 RXN917533:RXO917536 SHJ917533:SHK917536 SRF917533:SRG917536 TBB917533:TBC917536 TKX917533:TKY917536 TUT917533:TUU917536 UEP917533:UEQ917536 UOL917533:UOM917536 UYH917533:UYI917536 VID917533:VIE917536 VRZ917533:VSA917536 WBV917533:WBW917536 WLR917533:WLS917536 WVN917533:WVO917536 F983069:G983072 JB983069:JC983072 SX983069:SY983072 ACT983069:ACU983072 AMP983069:AMQ983072 AWL983069:AWM983072 BGH983069:BGI983072 BQD983069:BQE983072 BZZ983069:CAA983072 CJV983069:CJW983072 CTR983069:CTS983072 DDN983069:DDO983072 DNJ983069:DNK983072 DXF983069:DXG983072 EHB983069:EHC983072 EQX983069:EQY983072 FAT983069:FAU983072 FKP983069:FKQ983072 FUL983069:FUM983072 GEH983069:GEI983072 GOD983069:GOE983072 GXZ983069:GYA983072 HHV983069:HHW983072 HRR983069:HRS983072 IBN983069:IBO983072 ILJ983069:ILK983072 IVF983069:IVG983072 JFB983069:JFC983072 JOX983069:JOY983072 JYT983069:JYU983072 KIP983069:KIQ983072 KSL983069:KSM983072 LCH983069:LCI983072 LMD983069:LME983072 LVZ983069:LWA983072 MFV983069:MFW983072 MPR983069:MPS983072 MZN983069:MZO983072 NJJ983069:NJK983072 NTF983069:NTG983072 ODB983069:ODC983072 OMX983069:OMY983072 OWT983069:OWU983072 PGP983069:PGQ983072 PQL983069:PQM983072 QAH983069:QAI983072 QKD983069:QKE983072 QTZ983069:QUA983072 RDV983069:RDW983072 RNR983069:RNS983072 RXN983069:RXO983072 SHJ983069:SHK983072 SRF983069:SRG983072 TBB983069:TBC983072 TKX983069:TKY983072 TUT983069:TUU983072 UEP983069:UEQ983072 UOL983069:UOM983072 UYH983069:UYI983072 VID983069:VIE983072 VRZ983069:VSA983072 WBV983069:WBW983072 WLR983069:WLS983072 WVN983069:WVO983072 AN2:AN32 KJ2:KJ32 UF2:UF32 AEB2:AEB32 ANX2:ANX32 AXT2:AXT32 BHP2:BHP32 BRL2:BRL32 CBH2:CBH32 CLD2:CLD32 CUZ2:CUZ32 DEV2:DEV32 DOR2:DOR32 DYN2:DYN32 EIJ2:EIJ32 ESF2:ESF32 FCB2:FCB32 FLX2:FLX32 FVT2:FVT32 GFP2:GFP32 GPL2:GPL32 GZH2:GZH32 HJD2:HJD32 HSZ2:HSZ32 ICV2:ICV32 IMR2:IMR32 IWN2:IWN32 JGJ2:JGJ32 JQF2:JQF32 KAB2:KAB32 KJX2:KJX32 KTT2:KTT32 LDP2:LDP32 LNL2:LNL32 LXH2:LXH32 MHD2:MHD32 MQZ2:MQZ32 NAV2:NAV32 NKR2:NKR32 NUN2:NUN32 OEJ2:OEJ32 OOF2:OOF32 OYB2:OYB32 PHX2:PHX32 PRT2:PRT32 QBP2:QBP32 QLL2:QLL32 QVH2:QVH32 RFD2:RFD32 ROZ2:ROZ32 RYV2:RYV32 SIR2:SIR32 SSN2:SSN32 TCJ2:TCJ32 TMF2:TMF32 TWB2:TWB32 UFX2:UFX32 UPT2:UPT32 UZP2:UZP32 VJL2:VJL32 VTH2:VTH32 WDD2:WDD32 WMZ2:WMZ32 WWV2:WWV32 AN65538:AN65568 KJ65538:KJ65568 UF65538:UF65568 AEB65538:AEB65568 ANX65538:ANX65568 AXT65538:AXT65568 BHP65538:BHP65568 BRL65538:BRL65568 CBH65538:CBH65568 CLD65538:CLD65568 CUZ65538:CUZ65568 DEV65538:DEV65568 DOR65538:DOR65568 DYN65538:DYN65568 EIJ65538:EIJ65568 ESF65538:ESF65568 FCB65538:FCB65568 FLX65538:FLX65568 FVT65538:FVT65568 GFP65538:GFP65568 GPL65538:GPL65568 GZH65538:GZH65568 HJD65538:HJD65568 HSZ65538:HSZ65568 ICV65538:ICV65568 IMR65538:IMR65568 IWN65538:IWN65568 JGJ65538:JGJ65568 JQF65538:JQF65568 KAB65538:KAB65568 KJX65538:KJX65568 KTT65538:KTT65568 LDP65538:LDP65568 LNL65538:LNL65568 LXH65538:LXH65568 MHD65538:MHD65568 MQZ65538:MQZ65568 NAV65538:NAV65568 NKR65538:NKR65568 NUN65538:NUN65568 OEJ65538:OEJ65568 OOF65538:OOF65568 OYB65538:OYB65568 PHX65538:PHX65568 PRT65538:PRT65568 QBP65538:QBP65568 QLL65538:QLL65568 QVH65538:QVH65568 RFD65538:RFD65568 ROZ65538:ROZ65568 RYV65538:RYV65568 SIR65538:SIR65568 SSN65538:SSN65568 TCJ65538:TCJ65568 TMF65538:TMF65568 TWB65538:TWB65568 UFX65538:UFX65568 UPT65538:UPT65568 UZP65538:UZP65568 VJL65538:VJL65568 VTH65538:VTH65568 WDD65538:WDD65568 WMZ65538:WMZ65568 WWV65538:WWV65568 AN131074:AN131104 KJ131074:KJ131104 UF131074:UF131104 AEB131074:AEB131104 ANX131074:ANX131104 AXT131074:AXT131104 BHP131074:BHP131104 BRL131074:BRL131104 CBH131074:CBH131104 CLD131074:CLD131104 CUZ131074:CUZ131104 DEV131074:DEV131104 DOR131074:DOR131104 DYN131074:DYN131104 EIJ131074:EIJ131104 ESF131074:ESF131104 FCB131074:FCB131104 FLX131074:FLX131104 FVT131074:FVT131104 GFP131074:GFP131104 GPL131074:GPL131104 GZH131074:GZH131104 HJD131074:HJD131104 HSZ131074:HSZ131104 ICV131074:ICV131104 IMR131074:IMR131104 IWN131074:IWN131104 JGJ131074:JGJ131104 JQF131074:JQF131104 KAB131074:KAB131104 KJX131074:KJX131104 KTT131074:KTT131104 LDP131074:LDP131104 LNL131074:LNL131104 LXH131074:LXH131104 MHD131074:MHD131104 MQZ131074:MQZ131104 NAV131074:NAV131104 NKR131074:NKR131104 NUN131074:NUN131104 OEJ131074:OEJ131104 OOF131074:OOF131104 OYB131074:OYB131104 PHX131074:PHX131104 PRT131074:PRT131104 QBP131074:QBP131104 QLL131074:QLL131104 QVH131074:QVH131104 RFD131074:RFD131104 ROZ131074:ROZ131104 RYV131074:RYV131104 SIR131074:SIR131104 SSN131074:SSN131104 TCJ131074:TCJ131104 TMF131074:TMF131104 TWB131074:TWB131104 UFX131074:UFX131104 UPT131074:UPT131104 UZP131074:UZP131104 VJL131074:VJL131104 VTH131074:VTH131104 WDD131074:WDD131104 WMZ131074:WMZ131104 WWV131074:WWV131104 AN196610:AN196640 KJ196610:KJ196640 UF196610:UF196640 AEB196610:AEB196640 ANX196610:ANX196640 AXT196610:AXT196640 BHP196610:BHP196640 BRL196610:BRL196640 CBH196610:CBH196640 CLD196610:CLD196640 CUZ196610:CUZ196640 DEV196610:DEV196640 DOR196610:DOR196640 DYN196610:DYN196640 EIJ196610:EIJ196640 ESF196610:ESF196640 FCB196610:FCB196640 FLX196610:FLX196640 FVT196610:FVT196640 GFP196610:GFP196640 GPL196610:GPL196640 GZH196610:GZH196640 HJD196610:HJD196640 HSZ196610:HSZ196640 ICV196610:ICV196640 IMR196610:IMR196640 IWN196610:IWN196640 JGJ196610:JGJ196640 JQF196610:JQF196640 KAB196610:KAB196640 KJX196610:KJX196640 KTT196610:KTT196640 LDP196610:LDP196640 LNL196610:LNL196640 LXH196610:LXH196640 MHD196610:MHD196640 MQZ196610:MQZ196640 NAV196610:NAV196640 NKR196610:NKR196640 NUN196610:NUN196640 OEJ196610:OEJ196640 OOF196610:OOF196640 OYB196610:OYB196640 PHX196610:PHX196640 PRT196610:PRT196640 QBP196610:QBP196640 QLL196610:QLL196640 QVH196610:QVH196640 RFD196610:RFD196640 ROZ196610:ROZ196640 RYV196610:RYV196640 SIR196610:SIR196640 SSN196610:SSN196640 TCJ196610:TCJ196640 TMF196610:TMF196640 TWB196610:TWB196640 UFX196610:UFX196640 UPT196610:UPT196640 UZP196610:UZP196640 VJL196610:VJL196640 VTH196610:VTH196640 WDD196610:WDD196640 WMZ196610:WMZ196640 WWV196610:WWV196640 AN262146:AN262176 KJ262146:KJ262176 UF262146:UF262176 AEB262146:AEB262176 ANX262146:ANX262176 AXT262146:AXT262176 BHP262146:BHP262176 BRL262146:BRL262176 CBH262146:CBH262176 CLD262146:CLD262176 CUZ262146:CUZ262176 DEV262146:DEV262176 DOR262146:DOR262176 DYN262146:DYN262176 EIJ262146:EIJ262176 ESF262146:ESF262176 FCB262146:FCB262176 FLX262146:FLX262176 FVT262146:FVT262176 GFP262146:GFP262176 GPL262146:GPL262176 GZH262146:GZH262176 HJD262146:HJD262176 HSZ262146:HSZ262176 ICV262146:ICV262176 IMR262146:IMR262176 IWN262146:IWN262176 JGJ262146:JGJ262176 JQF262146:JQF262176 KAB262146:KAB262176 KJX262146:KJX262176 KTT262146:KTT262176 LDP262146:LDP262176 LNL262146:LNL262176 LXH262146:LXH262176 MHD262146:MHD262176 MQZ262146:MQZ262176 NAV262146:NAV262176 NKR262146:NKR262176 NUN262146:NUN262176 OEJ262146:OEJ262176 OOF262146:OOF262176 OYB262146:OYB262176 PHX262146:PHX262176 PRT262146:PRT262176 QBP262146:QBP262176 QLL262146:QLL262176 QVH262146:QVH262176 RFD262146:RFD262176 ROZ262146:ROZ262176 RYV262146:RYV262176 SIR262146:SIR262176 SSN262146:SSN262176 TCJ262146:TCJ262176 TMF262146:TMF262176 TWB262146:TWB262176 UFX262146:UFX262176 UPT262146:UPT262176 UZP262146:UZP262176 VJL262146:VJL262176 VTH262146:VTH262176 WDD262146:WDD262176 WMZ262146:WMZ262176 WWV262146:WWV262176 AN327682:AN327712 KJ327682:KJ327712 UF327682:UF327712 AEB327682:AEB327712 ANX327682:ANX327712 AXT327682:AXT327712 BHP327682:BHP327712 BRL327682:BRL327712 CBH327682:CBH327712 CLD327682:CLD327712 CUZ327682:CUZ327712 DEV327682:DEV327712 DOR327682:DOR327712 DYN327682:DYN327712 EIJ327682:EIJ327712 ESF327682:ESF327712 FCB327682:FCB327712 FLX327682:FLX327712 FVT327682:FVT327712 GFP327682:GFP327712 GPL327682:GPL327712 GZH327682:GZH327712 HJD327682:HJD327712 HSZ327682:HSZ327712 ICV327682:ICV327712 IMR327682:IMR327712 IWN327682:IWN327712 JGJ327682:JGJ327712 JQF327682:JQF327712 KAB327682:KAB327712 KJX327682:KJX327712 KTT327682:KTT327712 LDP327682:LDP327712 LNL327682:LNL327712 LXH327682:LXH327712 MHD327682:MHD327712 MQZ327682:MQZ327712 NAV327682:NAV327712 NKR327682:NKR327712 NUN327682:NUN327712 OEJ327682:OEJ327712 OOF327682:OOF327712 OYB327682:OYB327712 PHX327682:PHX327712 PRT327682:PRT327712 QBP327682:QBP327712 QLL327682:QLL327712 QVH327682:QVH327712 RFD327682:RFD327712 ROZ327682:ROZ327712 RYV327682:RYV327712 SIR327682:SIR327712 SSN327682:SSN327712 TCJ327682:TCJ327712 TMF327682:TMF327712 TWB327682:TWB327712 UFX327682:UFX327712 UPT327682:UPT327712 UZP327682:UZP327712 VJL327682:VJL327712 VTH327682:VTH327712 WDD327682:WDD327712 WMZ327682:WMZ327712 WWV327682:WWV327712 AN393218:AN393248 KJ393218:KJ393248 UF393218:UF393248 AEB393218:AEB393248 ANX393218:ANX393248 AXT393218:AXT393248 BHP393218:BHP393248 BRL393218:BRL393248 CBH393218:CBH393248 CLD393218:CLD393248 CUZ393218:CUZ393248 DEV393218:DEV393248 DOR393218:DOR393248 DYN393218:DYN393248 EIJ393218:EIJ393248 ESF393218:ESF393248 FCB393218:FCB393248 FLX393218:FLX393248 FVT393218:FVT393248 GFP393218:GFP393248 GPL393218:GPL393248 GZH393218:GZH393248 HJD393218:HJD393248 HSZ393218:HSZ393248 ICV393218:ICV393248 IMR393218:IMR393248 IWN393218:IWN393248 JGJ393218:JGJ393248 JQF393218:JQF393248 KAB393218:KAB393248 KJX393218:KJX393248 KTT393218:KTT393248 LDP393218:LDP393248 LNL393218:LNL393248 LXH393218:LXH393248 MHD393218:MHD393248 MQZ393218:MQZ393248 NAV393218:NAV393248 NKR393218:NKR393248 NUN393218:NUN393248 OEJ393218:OEJ393248 OOF393218:OOF393248 OYB393218:OYB393248 PHX393218:PHX393248 PRT393218:PRT393248 QBP393218:QBP393248 QLL393218:QLL393248 QVH393218:QVH393248 RFD393218:RFD393248 ROZ393218:ROZ393248 RYV393218:RYV393248 SIR393218:SIR393248 SSN393218:SSN393248 TCJ393218:TCJ393248 TMF393218:TMF393248 TWB393218:TWB393248 UFX393218:UFX393248 UPT393218:UPT393248 UZP393218:UZP393248 VJL393218:VJL393248 VTH393218:VTH393248 WDD393218:WDD393248 WMZ393218:WMZ393248 WWV393218:WWV393248 AN458754:AN458784 KJ458754:KJ458784 UF458754:UF458784 AEB458754:AEB458784 ANX458754:ANX458784 AXT458754:AXT458784 BHP458754:BHP458784 BRL458754:BRL458784 CBH458754:CBH458784 CLD458754:CLD458784 CUZ458754:CUZ458784 DEV458754:DEV458784 DOR458754:DOR458784 DYN458754:DYN458784 EIJ458754:EIJ458784 ESF458754:ESF458784 FCB458754:FCB458784 FLX458754:FLX458784 FVT458754:FVT458784 GFP458754:GFP458784 GPL458754:GPL458784 GZH458754:GZH458784 HJD458754:HJD458784 HSZ458754:HSZ458784 ICV458754:ICV458784 IMR458754:IMR458784 IWN458754:IWN458784 JGJ458754:JGJ458784 JQF458754:JQF458784 KAB458754:KAB458784 KJX458754:KJX458784 KTT458754:KTT458784 LDP458754:LDP458784 LNL458754:LNL458784 LXH458754:LXH458784 MHD458754:MHD458784 MQZ458754:MQZ458784 NAV458754:NAV458784 NKR458754:NKR458784 NUN458754:NUN458784 OEJ458754:OEJ458784 OOF458754:OOF458784 OYB458754:OYB458784 PHX458754:PHX458784 PRT458754:PRT458784 QBP458754:QBP458784 QLL458754:QLL458784 QVH458754:QVH458784 RFD458754:RFD458784 ROZ458754:ROZ458784 RYV458754:RYV458784 SIR458754:SIR458784 SSN458754:SSN458784 TCJ458754:TCJ458784 TMF458754:TMF458784 TWB458754:TWB458784 UFX458754:UFX458784 UPT458754:UPT458784 UZP458754:UZP458784 VJL458754:VJL458784 VTH458754:VTH458784 WDD458754:WDD458784 WMZ458754:WMZ458784 WWV458754:WWV458784 AN524290:AN524320 KJ524290:KJ524320 UF524290:UF524320 AEB524290:AEB524320 ANX524290:ANX524320 AXT524290:AXT524320 BHP524290:BHP524320 BRL524290:BRL524320 CBH524290:CBH524320 CLD524290:CLD524320 CUZ524290:CUZ524320 DEV524290:DEV524320 DOR524290:DOR524320 DYN524290:DYN524320 EIJ524290:EIJ524320 ESF524290:ESF524320 FCB524290:FCB524320 FLX524290:FLX524320 FVT524290:FVT524320 GFP524290:GFP524320 GPL524290:GPL524320 GZH524290:GZH524320 HJD524290:HJD524320 HSZ524290:HSZ524320 ICV524290:ICV524320 IMR524290:IMR524320 IWN524290:IWN524320 JGJ524290:JGJ524320 JQF524290:JQF524320 KAB524290:KAB524320 KJX524290:KJX524320 KTT524290:KTT524320 LDP524290:LDP524320 LNL524290:LNL524320 LXH524290:LXH524320 MHD524290:MHD524320 MQZ524290:MQZ524320 NAV524290:NAV524320 NKR524290:NKR524320 NUN524290:NUN524320 OEJ524290:OEJ524320 OOF524290:OOF524320 OYB524290:OYB524320 PHX524290:PHX524320 PRT524290:PRT524320 QBP524290:QBP524320 QLL524290:QLL524320 QVH524290:QVH524320 RFD524290:RFD524320 ROZ524290:ROZ524320 RYV524290:RYV524320 SIR524290:SIR524320 SSN524290:SSN524320 TCJ524290:TCJ524320 TMF524290:TMF524320 TWB524290:TWB524320 UFX524290:UFX524320 UPT524290:UPT524320 UZP524290:UZP524320 VJL524290:VJL524320 VTH524290:VTH524320 WDD524290:WDD524320 WMZ524290:WMZ524320 WWV524290:WWV524320 AN589826:AN589856 KJ589826:KJ589856 UF589826:UF589856 AEB589826:AEB589856 ANX589826:ANX589856 AXT589826:AXT589856 BHP589826:BHP589856 BRL589826:BRL589856 CBH589826:CBH589856 CLD589826:CLD589856 CUZ589826:CUZ589856 DEV589826:DEV589856 DOR589826:DOR589856 DYN589826:DYN589856 EIJ589826:EIJ589856 ESF589826:ESF589856 FCB589826:FCB589856 FLX589826:FLX589856 FVT589826:FVT589856 GFP589826:GFP589856 GPL589826:GPL589856 GZH589826:GZH589856 HJD589826:HJD589856 HSZ589826:HSZ589856 ICV589826:ICV589856 IMR589826:IMR589856 IWN589826:IWN589856 JGJ589826:JGJ589856 JQF589826:JQF589856 KAB589826:KAB589856 KJX589826:KJX589856 KTT589826:KTT589856 LDP589826:LDP589856 LNL589826:LNL589856 LXH589826:LXH589856 MHD589826:MHD589856 MQZ589826:MQZ589856 NAV589826:NAV589856 NKR589826:NKR589856 NUN589826:NUN589856 OEJ589826:OEJ589856 OOF589826:OOF589856 OYB589826:OYB589856 PHX589826:PHX589856 PRT589826:PRT589856 QBP589826:QBP589856 QLL589826:QLL589856 QVH589826:QVH589856 RFD589826:RFD589856 ROZ589826:ROZ589856 RYV589826:RYV589856 SIR589826:SIR589856 SSN589826:SSN589856 TCJ589826:TCJ589856 TMF589826:TMF589856 TWB589826:TWB589856 UFX589826:UFX589856 UPT589826:UPT589856 UZP589826:UZP589856 VJL589826:VJL589856 VTH589826:VTH589856 WDD589826:WDD589856 WMZ589826:WMZ589856 WWV589826:WWV589856 AN655362:AN655392 KJ655362:KJ655392 UF655362:UF655392 AEB655362:AEB655392 ANX655362:ANX655392 AXT655362:AXT655392 BHP655362:BHP655392 BRL655362:BRL655392 CBH655362:CBH655392 CLD655362:CLD655392 CUZ655362:CUZ655392 DEV655362:DEV655392 DOR655362:DOR655392 DYN655362:DYN655392 EIJ655362:EIJ655392 ESF655362:ESF655392 FCB655362:FCB655392 FLX655362:FLX655392 FVT655362:FVT655392 GFP655362:GFP655392 GPL655362:GPL655392 GZH655362:GZH655392 HJD655362:HJD655392 HSZ655362:HSZ655392 ICV655362:ICV655392 IMR655362:IMR655392 IWN655362:IWN655392 JGJ655362:JGJ655392 JQF655362:JQF655392 KAB655362:KAB655392 KJX655362:KJX655392 KTT655362:KTT655392 LDP655362:LDP655392 LNL655362:LNL655392 LXH655362:LXH655392 MHD655362:MHD655392 MQZ655362:MQZ655392 NAV655362:NAV655392 NKR655362:NKR655392 NUN655362:NUN655392 OEJ655362:OEJ655392 OOF655362:OOF655392 OYB655362:OYB655392 PHX655362:PHX655392 PRT655362:PRT655392 QBP655362:QBP655392 QLL655362:QLL655392 QVH655362:QVH655392 RFD655362:RFD655392 ROZ655362:ROZ655392 RYV655362:RYV655392 SIR655362:SIR655392 SSN655362:SSN655392 TCJ655362:TCJ655392 TMF655362:TMF655392 TWB655362:TWB655392 UFX655362:UFX655392 UPT655362:UPT655392 UZP655362:UZP655392 VJL655362:VJL655392 VTH655362:VTH655392 WDD655362:WDD655392 WMZ655362:WMZ655392 WWV655362:WWV655392 AN720898:AN720928 KJ720898:KJ720928 UF720898:UF720928 AEB720898:AEB720928 ANX720898:ANX720928 AXT720898:AXT720928 BHP720898:BHP720928 BRL720898:BRL720928 CBH720898:CBH720928 CLD720898:CLD720928 CUZ720898:CUZ720928 DEV720898:DEV720928 DOR720898:DOR720928 DYN720898:DYN720928 EIJ720898:EIJ720928 ESF720898:ESF720928 FCB720898:FCB720928 FLX720898:FLX720928 FVT720898:FVT720928 GFP720898:GFP720928 GPL720898:GPL720928 GZH720898:GZH720928 HJD720898:HJD720928 HSZ720898:HSZ720928 ICV720898:ICV720928 IMR720898:IMR720928 IWN720898:IWN720928 JGJ720898:JGJ720928 JQF720898:JQF720928 KAB720898:KAB720928 KJX720898:KJX720928 KTT720898:KTT720928 LDP720898:LDP720928 LNL720898:LNL720928 LXH720898:LXH720928 MHD720898:MHD720928 MQZ720898:MQZ720928 NAV720898:NAV720928 NKR720898:NKR720928 NUN720898:NUN720928 OEJ720898:OEJ720928 OOF720898:OOF720928 OYB720898:OYB720928 PHX720898:PHX720928 PRT720898:PRT720928 QBP720898:QBP720928 QLL720898:QLL720928 QVH720898:QVH720928 RFD720898:RFD720928 ROZ720898:ROZ720928 RYV720898:RYV720928 SIR720898:SIR720928 SSN720898:SSN720928 TCJ720898:TCJ720928 TMF720898:TMF720928 TWB720898:TWB720928 UFX720898:UFX720928 UPT720898:UPT720928 UZP720898:UZP720928 VJL720898:VJL720928 VTH720898:VTH720928 WDD720898:WDD720928 WMZ720898:WMZ720928 WWV720898:WWV720928 AN786434:AN786464 KJ786434:KJ786464 UF786434:UF786464 AEB786434:AEB786464 ANX786434:ANX786464 AXT786434:AXT786464 BHP786434:BHP786464 BRL786434:BRL786464 CBH786434:CBH786464 CLD786434:CLD786464 CUZ786434:CUZ786464 DEV786434:DEV786464 DOR786434:DOR786464 DYN786434:DYN786464 EIJ786434:EIJ786464 ESF786434:ESF786464 FCB786434:FCB786464 FLX786434:FLX786464 FVT786434:FVT786464 GFP786434:GFP786464 GPL786434:GPL786464 GZH786434:GZH786464 HJD786434:HJD786464 HSZ786434:HSZ786464 ICV786434:ICV786464 IMR786434:IMR786464 IWN786434:IWN786464 JGJ786434:JGJ786464 JQF786434:JQF786464 KAB786434:KAB786464 KJX786434:KJX786464 KTT786434:KTT786464 LDP786434:LDP786464 LNL786434:LNL786464 LXH786434:LXH786464 MHD786434:MHD786464 MQZ786434:MQZ786464 NAV786434:NAV786464 NKR786434:NKR786464 NUN786434:NUN786464 OEJ786434:OEJ786464 OOF786434:OOF786464 OYB786434:OYB786464 PHX786434:PHX786464 PRT786434:PRT786464 QBP786434:QBP786464 QLL786434:QLL786464 QVH786434:QVH786464 RFD786434:RFD786464 ROZ786434:ROZ786464 RYV786434:RYV786464 SIR786434:SIR786464 SSN786434:SSN786464 TCJ786434:TCJ786464 TMF786434:TMF786464 TWB786434:TWB786464 UFX786434:UFX786464 UPT786434:UPT786464 UZP786434:UZP786464 VJL786434:VJL786464 VTH786434:VTH786464 WDD786434:WDD786464 WMZ786434:WMZ786464 WWV786434:WWV786464 AN851970:AN852000 KJ851970:KJ852000 UF851970:UF852000 AEB851970:AEB852000 ANX851970:ANX852000 AXT851970:AXT852000 BHP851970:BHP852000 BRL851970:BRL852000 CBH851970:CBH852000 CLD851970:CLD852000 CUZ851970:CUZ852000 DEV851970:DEV852000 DOR851970:DOR852000 DYN851970:DYN852000 EIJ851970:EIJ852000 ESF851970:ESF852000 FCB851970:FCB852000 FLX851970:FLX852000 FVT851970:FVT852000 GFP851970:GFP852000 GPL851970:GPL852000 GZH851970:GZH852000 HJD851970:HJD852000 HSZ851970:HSZ852000 ICV851970:ICV852000 IMR851970:IMR852000 IWN851970:IWN852000 JGJ851970:JGJ852000 JQF851970:JQF852000 KAB851970:KAB852000 KJX851970:KJX852000 KTT851970:KTT852000 LDP851970:LDP852000 LNL851970:LNL852000 LXH851970:LXH852000 MHD851970:MHD852000 MQZ851970:MQZ852000 NAV851970:NAV852000 NKR851970:NKR852000 NUN851970:NUN852000 OEJ851970:OEJ852000 OOF851970:OOF852000 OYB851970:OYB852000 PHX851970:PHX852000 PRT851970:PRT852000 QBP851970:QBP852000 QLL851970:QLL852000 QVH851970:QVH852000 RFD851970:RFD852000 ROZ851970:ROZ852000 RYV851970:RYV852000 SIR851970:SIR852000 SSN851970:SSN852000 TCJ851970:TCJ852000 TMF851970:TMF852000 TWB851970:TWB852000 UFX851970:UFX852000 UPT851970:UPT852000 UZP851970:UZP852000 VJL851970:VJL852000 VTH851970:VTH852000 WDD851970:WDD852000 WMZ851970:WMZ852000 WWV851970:WWV852000 AN917506:AN917536 KJ917506:KJ917536 UF917506:UF917536 AEB917506:AEB917536 ANX917506:ANX917536 AXT917506:AXT917536 BHP917506:BHP917536 BRL917506:BRL917536 CBH917506:CBH917536 CLD917506:CLD917536 CUZ917506:CUZ917536 DEV917506:DEV917536 DOR917506:DOR917536 DYN917506:DYN917536 EIJ917506:EIJ917536 ESF917506:ESF917536 FCB917506:FCB917536 FLX917506:FLX917536 FVT917506:FVT917536 GFP917506:GFP917536 GPL917506:GPL917536 GZH917506:GZH917536 HJD917506:HJD917536 HSZ917506:HSZ917536 ICV917506:ICV917536 IMR917506:IMR917536 IWN917506:IWN917536 JGJ917506:JGJ917536 JQF917506:JQF917536 KAB917506:KAB917536 KJX917506:KJX917536 KTT917506:KTT917536 LDP917506:LDP917536 LNL917506:LNL917536 LXH917506:LXH917536 MHD917506:MHD917536 MQZ917506:MQZ917536 NAV917506:NAV917536 NKR917506:NKR917536 NUN917506:NUN917536 OEJ917506:OEJ917536 OOF917506:OOF917536 OYB917506:OYB917536 PHX917506:PHX917536 PRT917506:PRT917536 QBP917506:QBP917536 QLL917506:QLL917536 QVH917506:QVH917536 RFD917506:RFD917536 ROZ917506:ROZ917536 RYV917506:RYV917536 SIR917506:SIR917536 SSN917506:SSN917536 TCJ917506:TCJ917536 TMF917506:TMF917536 TWB917506:TWB917536 UFX917506:UFX917536 UPT917506:UPT917536 UZP917506:UZP917536 VJL917506:VJL917536 VTH917506:VTH917536 WDD917506:WDD917536 WMZ917506:WMZ917536 WWV917506:WWV917536 AN983042:AN983072 KJ983042:KJ983072 UF983042:UF983072 AEB983042:AEB983072 ANX983042:ANX983072 AXT983042:AXT983072 BHP983042:BHP983072 BRL983042:BRL983072 CBH983042:CBH983072 CLD983042:CLD983072 CUZ983042:CUZ983072 DEV983042:DEV983072 DOR983042:DOR983072 DYN983042:DYN983072 EIJ983042:EIJ983072 ESF983042:ESF983072 FCB983042:FCB983072 FLX983042:FLX983072 FVT983042:FVT983072 GFP983042:GFP983072 GPL983042:GPL983072 GZH983042:GZH983072 HJD983042:HJD983072 HSZ983042:HSZ983072 ICV983042:ICV983072 IMR983042:IMR983072 IWN983042:IWN983072 JGJ983042:JGJ983072 JQF983042:JQF983072 KAB983042:KAB983072 KJX983042:KJX983072 KTT983042:KTT983072 LDP983042:LDP983072 LNL983042:LNL983072 LXH983042:LXH983072 MHD983042:MHD983072 MQZ983042:MQZ983072 NAV983042:NAV983072 NKR983042:NKR983072 NUN983042:NUN983072 OEJ983042:OEJ983072 OOF983042:OOF983072 OYB983042:OYB983072 PHX983042:PHX983072 PRT983042:PRT983072 QBP983042:QBP983072 QLL983042:QLL983072 QVH983042:QVH983072 RFD983042:RFD983072 ROZ983042:ROZ983072 RYV983042:RYV983072 SIR983042:SIR983072 SSN983042:SSN983072 TCJ983042:TCJ983072 TMF983042:TMF983072 TWB983042:TWB983072 UFX983042:UFX983072 UPT983042:UPT983072 UZP983042:UZP983072 VJL983042:VJL983072 VTH983042:VTH983072 WDD983042:WDD983072 WMZ983042:WMZ983072 WWV983042:WWV983072 EN77 OJ77 YF77 AIB77 ARX77 BBT77 BLP77 BVL77 CFH77 CPD77 CYZ77 DIV77 DSR77 ECN77 EMJ77 EWF77 FGB77 FPX77 FZT77 GJP77 GTL77 HDH77 HND77 HWZ77 IGV77 IQR77 JAN77 JKJ77 JUF77 KEB77 KNX77 KXT77 LHP77 LRL77 MBH77 MLD77 MUZ77 NEV77 NOR77 NYN77 OIJ77 OSF77 PCB77 PLX77 PVT77 QFP77 QPL77 QZH77 RJD77 RSZ77 SCV77 SMR77 SWN77 TGJ77 TQF77 UAB77 UJX77 UTT77 VDP77 VNL77 VXH77 WHD77 WQZ77 XAV77 EN65613 OJ65613 YF65613 AIB65613 ARX65613 BBT65613 BLP65613 BVL65613 CFH65613 CPD65613 CYZ65613 DIV65613 DSR65613 ECN65613 EMJ65613 EWF65613 FGB65613 FPX65613 FZT65613 GJP65613 GTL65613 HDH65613 HND65613 HWZ65613 IGV65613 IQR65613 JAN65613 JKJ65613 JUF65613 KEB65613 KNX65613 KXT65613 LHP65613 LRL65613 MBH65613 MLD65613 MUZ65613 NEV65613 NOR65613 NYN65613 OIJ65613 OSF65613 PCB65613 PLX65613 PVT65613 QFP65613 QPL65613 QZH65613 RJD65613 RSZ65613 SCV65613 SMR65613 SWN65613 TGJ65613 TQF65613 UAB65613 UJX65613 UTT65613 VDP65613 VNL65613 VXH65613 WHD65613 WQZ65613 XAV65613 EN131149 OJ131149 YF131149 AIB131149 ARX131149 BBT131149 BLP131149 BVL131149 CFH131149 CPD131149 CYZ131149 DIV131149 DSR131149 ECN131149 EMJ131149 EWF131149 FGB131149 FPX131149 FZT131149 GJP131149 GTL131149 HDH131149 HND131149 HWZ131149 IGV131149 IQR131149 JAN131149 JKJ131149 JUF131149 KEB131149 KNX131149 KXT131149 LHP131149 LRL131149 MBH131149 MLD131149 MUZ131149 NEV131149 NOR131149 NYN131149 OIJ131149 OSF131149 PCB131149 PLX131149 PVT131149 QFP131149 QPL131149 QZH131149 RJD131149 RSZ131149 SCV131149 SMR131149 SWN131149 TGJ131149 TQF131149 UAB131149 UJX131149 UTT131149 VDP131149 VNL131149 VXH131149 WHD131149 WQZ131149 XAV131149 EN196685 OJ196685 YF196685 AIB196685 ARX196685 BBT196685 BLP196685 BVL196685 CFH196685 CPD196685 CYZ196685 DIV196685 DSR196685 ECN196685 EMJ196685 EWF196685 FGB196685 FPX196685 FZT196685 GJP196685 GTL196685 HDH196685 HND196685 HWZ196685 IGV196685 IQR196685 JAN196685 JKJ196685 JUF196685 KEB196685 KNX196685 KXT196685 LHP196685 LRL196685 MBH196685 MLD196685 MUZ196685 NEV196685 NOR196685 NYN196685 OIJ196685 OSF196685 PCB196685 PLX196685 PVT196685 QFP196685 QPL196685 QZH196685 RJD196685 RSZ196685 SCV196685 SMR196685 SWN196685 TGJ196685 TQF196685 UAB196685 UJX196685 UTT196685 VDP196685 VNL196685 VXH196685 WHD196685 WQZ196685 XAV196685 EN262221 OJ262221 YF262221 AIB262221 ARX262221 BBT262221 BLP262221 BVL262221 CFH262221 CPD262221 CYZ262221 DIV262221 DSR262221 ECN262221 EMJ262221 EWF262221 FGB262221 FPX262221 FZT262221 GJP262221 GTL262221 HDH262221 HND262221 HWZ262221 IGV262221 IQR262221 JAN262221 JKJ262221 JUF262221 KEB262221 KNX262221 KXT262221 LHP262221 LRL262221 MBH262221 MLD262221 MUZ262221 NEV262221 NOR262221 NYN262221 OIJ262221 OSF262221 PCB262221 PLX262221 PVT262221 QFP262221 QPL262221 QZH262221 RJD262221 RSZ262221 SCV262221 SMR262221 SWN262221 TGJ262221 TQF262221 UAB262221 UJX262221 UTT262221 VDP262221 VNL262221 VXH262221 WHD262221 WQZ262221 XAV262221 EN327757 OJ327757 YF327757 AIB327757 ARX327757 BBT327757 BLP327757 BVL327757 CFH327757 CPD327757 CYZ327757 DIV327757 DSR327757 ECN327757 EMJ327757 EWF327757 FGB327757 FPX327757 FZT327757 GJP327757 GTL327757 HDH327757 HND327757 HWZ327757 IGV327757 IQR327757 JAN327757 JKJ327757 JUF327757 KEB327757 KNX327757 KXT327757 LHP327757 LRL327757 MBH327757 MLD327757 MUZ327757 NEV327757 NOR327757 NYN327757 OIJ327757 OSF327757 PCB327757 PLX327757 PVT327757 QFP327757 QPL327757 QZH327757 RJD327757 RSZ327757 SCV327757 SMR327757 SWN327757 TGJ327757 TQF327757 UAB327757 UJX327757 UTT327757 VDP327757 VNL327757 VXH327757 WHD327757 WQZ327757 XAV327757 EN393293 OJ393293 YF393293 AIB393293 ARX393293 BBT393293 BLP393293 BVL393293 CFH393293 CPD393293 CYZ393293 DIV393293 DSR393293 ECN393293 EMJ393293 EWF393293 FGB393293 FPX393293 FZT393293 GJP393293 GTL393293 HDH393293 HND393293 HWZ393293 IGV393293 IQR393293 JAN393293 JKJ393293 JUF393293 KEB393293 KNX393293 KXT393293 LHP393293 LRL393293 MBH393293 MLD393293 MUZ393293 NEV393293 NOR393293 NYN393293 OIJ393293 OSF393293 PCB393293 PLX393293 PVT393293 QFP393293 QPL393293 QZH393293 RJD393293 RSZ393293 SCV393293 SMR393293 SWN393293 TGJ393293 TQF393293 UAB393293 UJX393293 UTT393293 VDP393293 VNL393293 VXH393293 WHD393293 WQZ393293 XAV393293 EN458829 OJ458829 YF458829 AIB458829 ARX458829 BBT458829 BLP458829 BVL458829 CFH458829 CPD458829 CYZ458829 DIV458829 DSR458829 ECN458829 EMJ458829 EWF458829 FGB458829 FPX458829 FZT458829 GJP458829 GTL458829 HDH458829 HND458829 HWZ458829 IGV458829 IQR458829 JAN458829 JKJ458829 JUF458829 KEB458829 KNX458829 KXT458829 LHP458829 LRL458829 MBH458829 MLD458829 MUZ458829 NEV458829 NOR458829 NYN458829 OIJ458829 OSF458829 PCB458829 PLX458829 PVT458829 QFP458829 QPL458829 QZH458829 RJD458829 RSZ458829 SCV458829 SMR458829 SWN458829 TGJ458829 TQF458829 UAB458829 UJX458829 UTT458829 VDP458829 VNL458829 VXH458829 WHD458829 WQZ458829 XAV458829 EN524365 OJ524365 YF524365 AIB524365 ARX524365 BBT524365 BLP524365 BVL524365 CFH524365 CPD524365 CYZ524365 DIV524365 DSR524365 ECN524365 EMJ524365 EWF524365 FGB524365 FPX524365 FZT524365 GJP524365 GTL524365 HDH524365 HND524365 HWZ524365 IGV524365 IQR524365 JAN524365 JKJ524365 JUF524365 KEB524365 KNX524365 KXT524365 LHP524365 LRL524365 MBH524365 MLD524365 MUZ524365 NEV524365 NOR524365 NYN524365 OIJ524365 OSF524365 PCB524365 PLX524365 PVT524365 QFP524365 QPL524365 QZH524365 RJD524365 RSZ524365 SCV524365 SMR524365 SWN524365 TGJ524365 TQF524365 UAB524365 UJX524365 UTT524365 VDP524365 VNL524365 VXH524365 WHD524365 WQZ524365 XAV524365 EN589901 OJ589901 YF589901 AIB589901 ARX589901 BBT589901 BLP589901 BVL589901 CFH589901 CPD589901 CYZ589901 DIV589901 DSR589901 ECN589901 EMJ589901 EWF589901 FGB589901 FPX589901 FZT589901 GJP589901 GTL589901 HDH589901 HND589901 HWZ589901 IGV589901 IQR589901 JAN589901 JKJ589901 JUF589901 KEB589901 KNX589901 KXT589901 LHP589901 LRL589901 MBH589901 MLD589901 MUZ589901 NEV589901 NOR589901 NYN589901 OIJ589901 OSF589901 PCB589901 PLX589901 PVT589901 QFP589901 QPL589901 QZH589901 RJD589901 RSZ589901 SCV589901 SMR589901 SWN589901 TGJ589901 TQF589901 UAB589901 UJX589901 UTT589901 VDP589901 VNL589901 VXH589901 WHD589901 WQZ589901 XAV589901 EN655437 OJ655437 YF655437 AIB655437 ARX655437 BBT655437 BLP655437 BVL655437 CFH655437 CPD655437 CYZ655437 DIV655437 DSR655437 ECN655437 EMJ655437 EWF655437 FGB655437 FPX655437 FZT655437 GJP655437 GTL655437 HDH655437 HND655437 HWZ655437 IGV655437 IQR655437 JAN655437 JKJ655437 JUF655437 KEB655437 KNX655437 KXT655437 LHP655437 LRL655437 MBH655437 MLD655437 MUZ655437 NEV655437 NOR655437 NYN655437 OIJ655437 OSF655437 PCB655437 PLX655437 PVT655437 QFP655437 QPL655437 QZH655437 RJD655437 RSZ655437 SCV655437 SMR655437 SWN655437 TGJ655437 TQF655437 UAB655437 UJX655437 UTT655437 VDP655437 VNL655437 VXH655437 WHD655437 WQZ655437 XAV655437 EN720973 OJ720973 YF720973 AIB720973 ARX720973 BBT720973 BLP720973 BVL720973 CFH720973 CPD720973 CYZ720973 DIV720973 DSR720973 ECN720973 EMJ720973 EWF720973 FGB720973 FPX720973 FZT720973 GJP720973 GTL720973 HDH720973 HND720973 HWZ720973 IGV720973 IQR720973 JAN720973 JKJ720973 JUF720973 KEB720973 KNX720973 KXT720973 LHP720973 LRL720973 MBH720973 MLD720973 MUZ720973 NEV720973 NOR720973 NYN720973 OIJ720973 OSF720973 PCB720973 PLX720973 PVT720973 QFP720973 QPL720973 QZH720973 RJD720973 RSZ720973 SCV720973 SMR720973 SWN720973 TGJ720973 TQF720973 UAB720973 UJX720973 UTT720973 VDP720973 VNL720973 VXH720973 WHD720973 WQZ720973 XAV720973 EN786509 OJ786509 YF786509 AIB786509 ARX786509 BBT786509 BLP786509 BVL786509 CFH786509 CPD786509 CYZ786509 DIV786509 DSR786509 ECN786509 EMJ786509 EWF786509 FGB786509 FPX786509 FZT786509 GJP786509 GTL786509 HDH786509 HND786509 HWZ786509 IGV786509 IQR786509 JAN786509 JKJ786509 JUF786509 KEB786509 KNX786509 KXT786509 LHP786509 LRL786509 MBH786509 MLD786509 MUZ786509 NEV786509 NOR786509 NYN786509 OIJ786509 OSF786509 PCB786509 PLX786509 PVT786509 QFP786509 QPL786509 QZH786509 RJD786509 RSZ786509 SCV786509 SMR786509 SWN786509 TGJ786509 TQF786509 UAB786509 UJX786509 UTT786509 VDP786509 VNL786509 VXH786509 WHD786509 WQZ786509 XAV786509 EN852045 OJ852045 YF852045 AIB852045 ARX852045 BBT852045 BLP852045 BVL852045 CFH852045 CPD852045 CYZ852045 DIV852045 DSR852045 ECN852045 EMJ852045 EWF852045 FGB852045 FPX852045 FZT852045 GJP852045 GTL852045 HDH852045 HND852045 HWZ852045 IGV852045 IQR852045 JAN852045 JKJ852045 JUF852045 KEB852045 KNX852045 KXT852045 LHP852045 LRL852045 MBH852045 MLD852045 MUZ852045 NEV852045 NOR852045 NYN852045 OIJ852045 OSF852045 PCB852045 PLX852045 PVT852045 QFP852045 QPL852045 QZH852045 RJD852045 RSZ852045 SCV852045 SMR852045 SWN852045 TGJ852045 TQF852045 UAB852045 UJX852045 UTT852045 VDP852045 VNL852045 VXH852045 WHD852045 WQZ852045 XAV852045 EN917581 OJ917581 YF917581 AIB917581 ARX917581 BBT917581 BLP917581 BVL917581 CFH917581 CPD917581 CYZ917581 DIV917581 DSR917581 ECN917581 EMJ917581 EWF917581 FGB917581 FPX917581 FZT917581 GJP917581 GTL917581 HDH917581 HND917581 HWZ917581 IGV917581 IQR917581 JAN917581 JKJ917581 JUF917581 KEB917581 KNX917581 KXT917581 LHP917581 LRL917581 MBH917581 MLD917581 MUZ917581 NEV917581 NOR917581 NYN917581 OIJ917581 OSF917581 PCB917581 PLX917581 PVT917581 QFP917581 QPL917581 QZH917581 RJD917581 RSZ917581 SCV917581 SMR917581 SWN917581 TGJ917581 TQF917581 UAB917581 UJX917581 UTT917581 VDP917581 VNL917581 VXH917581 WHD917581 WQZ917581 XAV917581 EN983117 OJ983117 YF983117 AIB983117 ARX983117 BBT983117 BLP983117 BVL983117 CFH983117 CPD983117 CYZ983117 DIV983117 DSR983117 ECN983117 EMJ983117 EWF983117 FGB983117 FPX983117 FZT983117 GJP983117 GTL983117 HDH983117 HND983117 HWZ983117 IGV983117 IQR983117 JAN983117 JKJ983117 JUF983117 KEB983117 KNX983117 KXT983117 LHP983117 LRL983117 MBH983117 MLD983117 MUZ983117 NEV983117 NOR983117 NYN983117 OIJ983117 OSF983117 PCB983117 PLX983117 PVT983117 QFP983117 QPL983117 QZH983117 RJD983117 RSZ983117 SCV983117 SMR983117 SWN983117 TGJ983117 TQF983117 UAB983117 UJX983117 UTT983117 VDP983117 VNL983117 VXH983117 WHD983117 WQZ983117 XAV983117 AW16 KS16 UO16 AEK16 AOG16 AYC16 BHY16 BRU16 CBQ16 CLM16 CVI16 DFE16 DPA16 DYW16 EIS16 ESO16 FCK16 FMG16 FWC16 GFY16 GPU16 GZQ16 HJM16 HTI16 IDE16 INA16 IWW16 JGS16 JQO16 KAK16 KKG16 KUC16 LDY16 LNU16 LXQ16 MHM16 MRI16 NBE16 NLA16 NUW16 OES16 OOO16 OYK16 PIG16 PSC16 QBY16 QLU16 QVQ16 RFM16 RPI16 RZE16 SJA16 SSW16 TCS16 TMO16 TWK16 UGG16 UQC16 UZY16 VJU16 VTQ16 WDM16 WNI16 WXE16 AW65552 KS65552 UO65552 AEK65552 AOG65552 AYC65552 BHY65552 BRU65552 CBQ65552 CLM65552 CVI65552 DFE65552 DPA65552 DYW65552 EIS65552 ESO65552 FCK65552 FMG65552 FWC65552 GFY65552 GPU65552 GZQ65552 HJM65552 HTI65552 IDE65552 INA65552 IWW65552 JGS65552 JQO65552 KAK65552 KKG65552 KUC65552 LDY65552 LNU65552 LXQ65552 MHM65552 MRI65552 NBE65552 NLA65552 NUW65552 OES65552 OOO65552 OYK65552 PIG65552 PSC65552 QBY65552 QLU65552 QVQ65552 RFM65552 RPI65552 RZE65552 SJA65552 SSW65552 TCS65552 TMO65552 TWK65552 UGG65552 UQC65552 UZY65552 VJU65552 VTQ65552 WDM65552 WNI65552 WXE65552 AW131088 KS131088 UO131088 AEK131088 AOG131088 AYC131088 BHY131088 BRU131088 CBQ131088 CLM131088 CVI131088 DFE131088 DPA131088 DYW131088 EIS131088 ESO131088 FCK131088 FMG131088 FWC131088 GFY131088 GPU131088 GZQ131088 HJM131088 HTI131088 IDE131088 INA131088 IWW131088 JGS131088 JQO131088 KAK131088 KKG131088 KUC131088 LDY131088 LNU131088 LXQ131088 MHM131088 MRI131088 NBE131088 NLA131088 NUW131088 OES131088 OOO131088 OYK131088 PIG131088 PSC131088 QBY131088 QLU131088 QVQ131088 RFM131088 RPI131088 RZE131088 SJA131088 SSW131088 TCS131088 TMO131088 TWK131088 UGG131088 UQC131088 UZY131088 VJU131088 VTQ131088 WDM131088 WNI131088 WXE131088 AW196624 KS196624 UO196624 AEK196624 AOG196624 AYC196624 BHY196624 BRU196624 CBQ196624 CLM196624 CVI196624 DFE196624 DPA196624 DYW196624 EIS196624 ESO196624 FCK196624 FMG196624 FWC196624 GFY196624 GPU196624 GZQ196624 HJM196624 HTI196624 IDE196624 INA196624 IWW196624 JGS196624 JQO196624 KAK196624 KKG196624 KUC196624 LDY196624 LNU196624 LXQ196624 MHM196624 MRI196624 NBE196624 NLA196624 NUW196624 OES196624 OOO196624 OYK196624 PIG196624 PSC196624 QBY196624 QLU196624 QVQ196624 RFM196624 RPI196624 RZE196624 SJA196624 SSW196624 TCS196624 TMO196624 TWK196624 UGG196624 UQC196624 UZY196624 VJU196624 VTQ196624 WDM196624 WNI196624 WXE196624 AW262160 KS262160 UO262160 AEK262160 AOG262160 AYC262160 BHY262160 BRU262160 CBQ262160 CLM262160 CVI262160 DFE262160 DPA262160 DYW262160 EIS262160 ESO262160 FCK262160 FMG262160 FWC262160 GFY262160 GPU262160 GZQ262160 HJM262160 HTI262160 IDE262160 INA262160 IWW262160 JGS262160 JQO262160 KAK262160 KKG262160 KUC262160 LDY262160 LNU262160 LXQ262160 MHM262160 MRI262160 NBE262160 NLA262160 NUW262160 OES262160 OOO262160 OYK262160 PIG262160 PSC262160 QBY262160 QLU262160 QVQ262160 RFM262160 RPI262160 RZE262160 SJA262160 SSW262160 TCS262160 TMO262160 TWK262160 UGG262160 UQC262160 UZY262160 VJU262160 VTQ262160 WDM262160 WNI262160 WXE262160 AW327696 KS327696 UO327696 AEK327696 AOG327696 AYC327696 BHY327696 BRU327696 CBQ327696 CLM327696 CVI327696 DFE327696 DPA327696 DYW327696 EIS327696 ESO327696 FCK327696 FMG327696 FWC327696 GFY327696 GPU327696 GZQ327696 HJM327696 HTI327696 IDE327696 INA327696 IWW327696 JGS327696 JQO327696 KAK327696 KKG327696 KUC327696 LDY327696 LNU327696 LXQ327696 MHM327696 MRI327696 NBE327696 NLA327696 NUW327696 OES327696 OOO327696 OYK327696 PIG327696 PSC327696 QBY327696 QLU327696 QVQ327696 RFM327696 RPI327696 RZE327696 SJA327696 SSW327696 TCS327696 TMO327696 TWK327696 UGG327696 UQC327696 UZY327696 VJU327696 VTQ327696 WDM327696 WNI327696 WXE327696 AW393232 KS393232 UO393232 AEK393232 AOG393232 AYC393232 BHY393232 BRU393232 CBQ393232 CLM393232 CVI393232 DFE393232 DPA393232 DYW393232 EIS393232 ESO393232 FCK393232 FMG393232 FWC393232 GFY393232 GPU393232 GZQ393232 HJM393232 HTI393232 IDE393232 INA393232 IWW393232 JGS393232 JQO393232 KAK393232 KKG393232 KUC393232 LDY393232 LNU393232 LXQ393232 MHM393232 MRI393232 NBE393232 NLA393232 NUW393232 OES393232 OOO393232 OYK393232 PIG393232 PSC393232 QBY393232 QLU393232 QVQ393232 RFM393232 RPI393232 RZE393232 SJA393232 SSW393232 TCS393232 TMO393232 TWK393232 UGG393232 UQC393232 UZY393232 VJU393232 VTQ393232 WDM393232 WNI393232 WXE393232 AW458768 KS458768 UO458768 AEK458768 AOG458768 AYC458768 BHY458768 BRU458768 CBQ458768 CLM458768 CVI458768 DFE458768 DPA458768 DYW458768 EIS458768 ESO458768 FCK458768 FMG458768 FWC458768 GFY458768 GPU458768 GZQ458768 HJM458768 HTI458768 IDE458768 INA458768 IWW458768 JGS458768 JQO458768 KAK458768 KKG458768 KUC458768 LDY458768 LNU458768 LXQ458768 MHM458768 MRI458768 NBE458768 NLA458768 NUW458768 OES458768 OOO458768 OYK458768 PIG458768 PSC458768 QBY458768 QLU458768 QVQ458768 RFM458768 RPI458768 RZE458768 SJA458768 SSW458768 TCS458768 TMO458768 TWK458768 UGG458768 UQC458768 UZY458768 VJU458768 VTQ458768 WDM458768 WNI458768 WXE458768 AW524304 KS524304 UO524304 AEK524304 AOG524304 AYC524304 BHY524304 BRU524304 CBQ524304 CLM524304 CVI524304 DFE524304 DPA524304 DYW524304 EIS524304 ESO524304 FCK524304 FMG524304 FWC524304 GFY524304 GPU524304 GZQ524304 HJM524304 HTI524304 IDE524304 INA524304 IWW524304 JGS524304 JQO524304 KAK524304 KKG524304 KUC524304 LDY524304 LNU524304 LXQ524304 MHM524304 MRI524304 NBE524304 NLA524304 NUW524304 OES524304 OOO524304 OYK524304 PIG524304 PSC524304 QBY524304 QLU524304 QVQ524304 RFM524304 RPI524304 RZE524304 SJA524304 SSW524304 TCS524304 TMO524304 TWK524304 UGG524304 UQC524304 UZY524304 VJU524304 VTQ524304 WDM524304 WNI524304 WXE524304 AW589840 KS589840 UO589840 AEK589840 AOG589840 AYC589840 BHY589840 BRU589840 CBQ589840 CLM589840 CVI589840 DFE589840 DPA589840 DYW589840 EIS589840 ESO589840 FCK589840 FMG589840 FWC589840 GFY589840 GPU589840 GZQ589840 HJM589840 HTI589840 IDE589840 INA589840 IWW589840 JGS589840 JQO589840 KAK589840 KKG589840 KUC589840 LDY589840 LNU589840 LXQ589840 MHM589840 MRI589840 NBE589840 NLA589840 NUW589840 OES589840 OOO589840 OYK589840 PIG589840 PSC589840 QBY589840 QLU589840 QVQ589840 RFM589840 RPI589840 RZE589840 SJA589840 SSW589840 TCS589840 TMO589840 TWK589840 UGG589840 UQC589840 UZY589840 VJU589840 VTQ589840 WDM589840 WNI589840 WXE589840 AW655376 KS655376 UO655376 AEK655376 AOG655376 AYC655376 BHY655376 BRU655376 CBQ655376 CLM655376 CVI655376 DFE655376 DPA655376 DYW655376 EIS655376 ESO655376 FCK655376 FMG655376 FWC655376 GFY655376 GPU655376 GZQ655376 HJM655376 HTI655376 IDE655376 INA655376 IWW655376 JGS655376 JQO655376 KAK655376 KKG655376 KUC655376 LDY655376 LNU655376 LXQ655376 MHM655376 MRI655376 NBE655376 NLA655376 NUW655376 OES655376 OOO655376 OYK655376 PIG655376 PSC655376 QBY655376 QLU655376 QVQ655376 RFM655376 RPI655376 RZE655376 SJA655376 SSW655376 TCS655376 TMO655376 TWK655376 UGG655376 UQC655376 UZY655376 VJU655376 VTQ655376 WDM655376 WNI655376 WXE655376 AW720912 KS720912 UO720912 AEK720912 AOG720912 AYC720912 BHY720912 BRU720912 CBQ720912 CLM720912 CVI720912 DFE720912 DPA720912 DYW720912 EIS720912 ESO720912 FCK720912 FMG720912 FWC720912 GFY720912 GPU720912 GZQ720912 HJM720912 HTI720912 IDE720912 INA720912 IWW720912 JGS720912 JQO720912 KAK720912 KKG720912 KUC720912 LDY720912 LNU720912 LXQ720912 MHM720912 MRI720912 NBE720912 NLA720912 NUW720912 OES720912 OOO720912 OYK720912 PIG720912 PSC720912 QBY720912 QLU720912 QVQ720912 RFM720912 RPI720912 RZE720912 SJA720912 SSW720912 TCS720912 TMO720912 TWK720912 UGG720912 UQC720912 UZY720912 VJU720912 VTQ720912 WDM720912 WNI720912 WXE720912 AW786448 KS786448 UO786448 AEK786448 AOG786448 AYC786448 BHY786448 BRU786448 CBQ786448 CLM786448 CVI786448 DFE786448 DPA786448 DYW786448 EIS786448 ESO786448 FCK786448 FMG786448 FWC786448 GFY786448 GPU786448 GZQ786448 HJM786448 HTI786448 IDE786448 INA786448 IWW786448 JGS786448 JQO786448 KAK786448 KKG786448 KUC786448 LDY786448 LNU786448 LXQ786448 MHM786448 MRI786448 NBE786448 NLA786448 NUW786448 OES786448 OOO786448 OYK786448 PIG786448 PSC786448 QBY786448 QLU786448 QVQ786448 RFM786448 RPI786448 RZE786448 SJA786448 SSW786448 TCS786448 TMO786448 TWK786448 UGG786448 UQC786448 UZY786448 VJU786448 VTQ786448 WDM786448 WNI786448 WXE786448 AW851984 KS851984 UO851984 AEK851984 AOG851984 AYC851984 BHY851984 BRU851984 CBQ851984 CLM851984 CVI851984 DFE851984 DPA851984 DYW851984 EIS851984 ESO851984 FCK851984 FMG851984 FWC851984 GFY851984 GPU851984 GZQ851984 HJM851984 HTI851984 IDE851984 INA851984 IWW851984 JGS851984 JQO851984 KAK851984 KKG851984 KUC851984 LDY851984 LNU851984 LXQ851984 MHM851984 MRI851984 NBE851984 NLA851984 NUW851984 OES851984 OOO851984 OYK851984 PIG851984 PSC851984 QBY851984 QLU851984 QVQ851984 RFM851984 RPI851984 RZE851984 SJA851984 SSW851984 TCS851984 TMO851984 TWK851984 UGG851984 UQC851984 UZY851984 VJU851984 VTQ851984 WDM851984 WNI851984 WXE851984 AW917520 KS917520 UO917520 AEK917520 AOG917520 AYC917520 BHY917520 BRU917520 CBQ917520 CLM917520 CVI917520 DFE917520 DPA917520 DYW917520 EIS917520 ESO917520 FCK917520 FMG917520 FWC917520 GFY917520 GPU917520 GZQ917520 HJM917520 HTI917520 IDE917520 INA917520 IWW917520 JGS917520 JQO917520 KAK917520 KKG917520 KUC917520 LDY917520 LNU917520 LXQ917520 MHM917520 MRI917520 NBE917520 NLA917520 NUW917520 OES917520 OOO917520 OYK917520 PIG917520 PSC917520 QBY917520 QLU917520 QVQ917520 RFM917520 RPI917520 RZE917520 SJA917520 SSW917520 TCS917520 TMO917520 TWK917520 UGG917520 UQC917520 UZY917520 VJU917520 VTQ917520 WDM917520 WNI917520 WXE917520 AW983056 KS983056 UO983056 AEK983056 AOG983056 AYC983056 BHY983056 BRU983056 CBQ983056 CLM983056 CVI983056 DFE983056 DPA983056 DYW983056 EIS983056 ESO983056 FCK983056 FMG983056 FWC983056 GFY983056 GPU983056 GZQ983056 HJM983056 HTI983056 IDE983056 INA983056 IWW983056 JGS983056 JQO983056 KAK983056 KKG983056 KUC983056 LDY983056 LNU983056 LXQ983056 MHM983056 MRI983056 NBE983056 NLA983056 NUW983056 OES983056 OOO983056 OYK983056 PIG983056 PSC983056 QBY983056 QLU983056 QVQ983056 RFM983056 RPI983056 RZE983056 SJA983056 SSW983056 TCS983056 TMO983056 TWK983056 UGG983056 UQC983056 UZY983056 VJU983056 VTQ983056 WDM983056 WNI983056 WXE983056 AO16 KK16 UG16 AEC16 ANY16 AXU16 BHQ16 BRM16 CBI16 CLE16 CVA16 DEW16 DOS16 DYO16 EIK16 ESG16 FCC16 FLY16 FVU16 GFQ16 GPM16 GZI16 HJE16 HTA16 ICW16 IMS16 IWO16 JGK16 JQG16 KAC16 KJY16 KTU16 LDQ16 LNM16 LXI16 MHE16 MRA16 NAW16 NKS16 NUO16 OEK16 OOG16 OYC16 PHY16 PRU16 QBQ16 QLM16 QVI16 RFE16 RPA16 RYW16 SIS16 SSO16 TCK16 TMG16 TWC16 UFY16 UPU16 UZQ16 VJM16 VTI16 WDE16 WNA16 WWW16 AO65552 KK65552 UG65552 AEC65552 ANY65552 AXU65552 BHQ65552 BRM65552 CBI65552 CLE65552 CVA65552 DEW65552 DOS65552 DYO65552 EIK65552 ESG65552 FCC65552 FLY65552 FVU65552 GFQ65552 GPM65552 GZI65552 HJE65552 HTA65552 ICW65552 IMS65552 IWO65552 JGK65552 JQG65552 KAC65552 KJY65552 KTU65552 LDQ65552 LNM65552 LXI65552 MHE65552 MRA65552 NAW65552 NKS65552 NUO65552 OEK65552 OOG65552 OYC65552 PHY65552 PRU65552 QBQ65552 QLM65552 QVI65552 RFE65552 RPA65552 RYW65552 SIS65552 SSO65552 TCK65552 TMG65552 TWC65552 UFY65552 UPU65552 UZQ65552 VJM65552 VTI65552 WDE65552 WNA65552 WWW65552 AO131088 KK131088 UG131088 AEC131088 ANY131088 AXU131088 BHQ131088 BRM131088 CBI131088 CLE131088 CVA131088 DEW131088 DOS131088 DYO131088 EIK131088 ESG131088 FCC131088 FLY131088 FVU131088 GFQ131088 GPM131088 GZI131088 HJE131088 HTA131088 ICW131088 IMS131088 IWO131088 JGK131088 JQG131088 KAC131088 KJY131088 KTU131088 LDQ131088 LNM131088 LXI131088 MHE131088 MRA131088 NAW131088 NKS131088 NUO131088 OEK131088 OOG131088 OYC131088 PHY131088 PRU131088 QBQ131088 QLM131088 QVI131088 RFE131088 RPA131088 RYW131088 SIS131088 SSO131088 TCK131088 TMG131088 TWC131088 UFY131088 UPU131088 UZQ131088 VJM131088 VTI131088 WDE131088 WNA131088 WWW131088 AO196624 KK196624 UG196624 AEC196624 ANY196624 AXU196624 BHQ196624 BRM196624 CBI196624 CLE196624 CVA196624 DEW196624 DOS196624 DYO196624 EIK196624 ESG196624 FCC196624 FLY196624 FVU196624 GFQ196624 GPM196624 GZI196624 HJE196624 HTA196624 ICW196624 IMS196624 IWO196624 JGK196624 JQG196624 KAC196624 KJY196624 KTU196624 LDQ196624 LNM196624 LXI196624 MHE196624 MRA196624 NAW196624 NKS196624 NUO196624 OEK196624 OOG196624 OYC196624 PHY196624 PRU196624 QBQ196624 QLM196624 QVI196624 RFE196624 RPA196624 RYW196624 SIS196624 SSO196624 TCK196624 TMG196624 TWC196624 UFY196624 UPU196624 UZQ196624 VJM196624 VTI196624 WDE196624 WNA196624 WWW196624 AO262160 KK262160 UG262160 AEC262160 ANY262160 AXU262160 BHQ262160 BRM262160 CBI262160 CLE262160 CVA262160 DEW262160 DOS262160 DYO262160 EIK262160 ESG262160 FCC262160 FLY262160 FVU262160 GFQ262160 GPM262160 GZI262160 HJE262160 HTA262160 ICW262160 IMS262160 IWO262160 JGK262160 JQG262160 KAC262160 KJY262160 KTU262160 LDQ262160 LNM262160 LXI262160 MHE262160 MRA262160 NAW262160 NKS262160 NUO262160 OEK262160 OOG262160 OYC262160 PHY262160 PRU262160 QBQ262160 QLM262160 QVI262160 RFE262160 RPA262160 RYW262160 SIS262160 SSO262160 TCK262160 TMG262160 TWC262160 UFY262160 UPU262160 UZQ262160 VJM262160 VTI262160 WDE262160 WNA262160 WWW262160 AO327696 KK327696 UG327696 AEC327696 ANY327696 AXU327696 BHQ327696 BRM327696 CBI327696 CLE327696 CVA327696 DEW327696 DOS327696 DYO327696 EIK327696 ESG327696 FCC327696 FLY327696 FVU327696 GFQ327696 GPM327696 GZI327696 HJE327696 HTA327696 ICW327696 IMS327696 IWO327696 JGK327696 JQG327696 KAC327696 KJY327696 KTU327696 LDQ327696 LNM327696 LXI327696 MHE327696 MRA327696 NAW327696 NKS327696 NUO327696 OEK327696 OOG327696 OYC327696 PHY327696 PRU327696 QBQ327696 QLM327696 QVI327696 RFE327696 RPA327696 RYW327696 SIS327696 SSO327696 TCK327696 TMG327696 TWC327696 UFY327696 UPU327696 UZQ327696 VJM327696 VTI327696 WDE327696 WNA327696 WWW327696 AO393232 KK393232 UG393232 AEC393232 ANY393232 AXU393232 BHQ393232 BRM393232 CBI393232 CLE393232 CVA393232 DEW393232 DOS393232 DYO393232 EIK393232 ESG393232 FCC393232 FLY393232 FVU393232 GFQ393232 GPM393232 GZI393232 HJE393232 HTA393232 ICW393232 IMS393232 IWO393232 JGK393232 JQG393232 KAC393232 KJY393232 KTU393232 LDQ393232 LNM393232 LXI393232 MHE393232 MRA393232 NAW393232 NKS393232 NUO393232 OEK393232 OOG393232 OYC393232 PHY393232 PRU393232 QBQ393232 QLM393232 QVI393232 RFE393232 RPA393232 RYW393232 SIS393232 SSO393232 TCK393232 TMG393232 TWC393232 UFY393232 UPU393232 UZQ393232 VJM393232 VTI393232 WDE393232 WNA393232 WWW393232 AO458768 KK458768 UG458768 AEC458768 ANY458768 AXU458768 BHQ458768 BRM458768 CBI458768 CLE458768 CVA458768 DEW458768 DOS458768 DYO458768 EIK458768 ESG458768 FCC458768 FLY458768 FVU458768 GFQ458768 GPM458768 GZI458768 HJE458768 HTA458768 ICW458768 IMS458768 IWO458768 JGK458768 JQG458768 KAC458768 KJY458768 KTU458768 LDQ458768 LNM458768 LXI458768 MHE458768 MRA458768 NAW458768 NKS458768 NUO458768 OEK458768 OOG458768 OYC458768 PHY458768 PRU458768 QBQ458768 QLM458768 QVI458768 RFE458768 RPA458768 RYW458768 SIS458768 SSO458768 TCK458768 TMG458768 TWC458768 UFY458768 UPU458768 UZQ458768 VJM458768 VTI458768 WDE458768 WNA458768 WWW458768 AO524304 KK524304 UG524304 AEC524304 ANY524304 AXU524304 BHQ524304 BRM524304 CBI524304 CLE524304 CVA524304 DEW524304 DOS524304 DYO524304 EIK524304 ESG524304 FCC524304 FLY524304 FVU524304 GFQ524304 GPM524304 GZI524304 HJE524304 HTA524304 ICW524304 IMS524304 IWO524304 JGK524304 JQG524304 KAC524304 KJY524304 KTU524304 LDQ524304 LNM524304 LXI524304 MHE524304 MRA524304 NAW524304 NKS524304 NUO524304 OEK524304 OOG524304 OYC524304 PHY524304 PRU524304 QBQ524304 QLM524304 QVI524304 RFE524304 RPA524304 RYW524304 SIS524304 SSO524304 TCK524304 TMG524304 TWC524304 UFY524304 UPU524304 UZQ524304 VJM524304 VTI524304 WDE524304 WNA524304 WWW524304 AO589840 KK589840 UG589840 AEC589840 ANY589840 AXU589840 BHQ589840 BRM589840 CBI589840 CLE589840 CVA589840 DEW589840 DOS589840 DYO589840 EIK589840 ESG589840 FCC589840 FLY589840 FVU589840 GFQ589840 GPM589840 GZI589840 HJE589840 HTA589840 ICW589840 IMS589840 IWO589840 JGK589840 JQG589840 KAC589840 KJY589840 KTU589840 LDQ589840 LNM589840 LXI589840 MHE589840 MRA589840 NAW589840 NKS589840 NUO589840 OEK589840 OOG589840 OYC589840 PHY589840 PRU589840 QBQ589840 QLM589840 QVI589840 RFE589840 RPA589840 RYW589840 SIS589840 SSO589840 TCK589840 TMG589840 TWC589840 UFY589840 UPU589840 UZQ589840 VJM589840 VTI589840 WDE589840 WNA589840 WWW589840 AO655376 KK655376 UG655376 AEC655376 ANY655376 AXU655376 BHQ655376 BRM655376 CBI655376 CLE655376 CVA655376 DEW655376 DOS655376 DYO655376 EIK655376 ESG655376 FCC655376 FLY655376 FVU655376 GFQ655376 GPM655376 GZI655376 HJE655376 HTA655376 ICW655376 IMS655376 IWO655376 JGK655376 JQG655376 KAC655376 KJY655376 KTU655376 LDQ655376 LNM655376 LXI655376 MHE655376 MRA655376 NAW655376 NKS655376 NUO655376 OEK655376 OOG655376 OYC655376 PHY655376 PRU655376 QBQ655376 QLM655376 QVI655376 RFE655376 RPA655376 RYW655376 SIS655376 SSO655376 TCK655376 TMG655376 TWC655376 UFY655376 UPU655376 UZQ655376 VJM655376 VTI655376 WDE655376 WNA655376 WWW655376 AO720912 KK720912 UG720912 AEC720912 ANY720912 AXU720912 BHQ720912 BRM720912 CBI720912 CLE720912 CVA720912 DEW720912 DOS720912 DYO720912 EIK720912 ESG720912 FCC720912 FLY720912 FVU720912 GFQ720912 GPM720912 GZI720912 HJE720912 HTA720912 ICW720912 IMS720912 IWO720912 JGK720912 JQG720912 KAC720912 KJY720912 KTU720912 LDQ720912 LNM720912 LXI720912 MHE720912 MRA720912 NAW720912 NKS720912 NUO720912 OEK720912 OOG720912 OYC720912 PHY720912 PRU720912 QBQ720912 QLM720912 QVI720912 RFE720912 RPA720912 RYW720912 SIS720912 SSO720912 TCK720912 TMG720912 TWC720912 UFY720912 UPU720912 UZQ720912 VJM720912 VTI720912 WDE720912 WNA720912 WWW720912 AO786448 KK786448 UG786448 AEC786448 ANY786448 AXU786448 BHQ786448 BRM786448 CBI786448 CLE786448 CVA786448 DEW786448 DOS786448 DYO786448 EIK786448 ESG786448 FCC786448 FLY786448 FVU786448 GFQ786448 GPM786448 GZI786448 HJE786448 HTA786448 ICW786448 IMS786448 IWO786448 JGK786448 JQG786448 KAC786448 KJY786448 KTU786448 LDQ786448 LNM786448 LXI786448 MHE786448 MRA786448 NAW786448 NKS786448 NUO786448 OEK786448 OOG786448 OYC786448 PHY786448 PRU786448 QBQ786448 QLM786448 QVI786448 RFE786448 RPA786448 RYW786448 SIS786448 SSO786448 TCK786448 TMG786448 TWC786448 UFY786448 UPU786448 UZQ786448 VJM786448 VTI786448 WDE786448 WNA786448 WWW786448 AO851984 KK851984 UG851984 AEC851984 ANY851984 AXU851984 BHQ851984 BRM851984 CBI851984 CLE851984 CVA851984 DEW851984 DOS851984 DYO851984 EIK851984 ESG851984 FCC851984 FLY851984 FVU851984 GFQ851984 GPM851984 GZI851984 HJE851984 HTA851984 ICW851984 IMS851984 IWO851984 JGK851984 JQG851984 KAC851984 KJY851984 KTU851984 LDQ851984 LNM851984 LXI851984 MHE851984 MRA851984 NAW851984 NKS851984 NUO851984 OEK851984 OOG851984 OYC851984 PHY851984 PRU851984 QBQ851984 QLM851984 QVI851984 RFE851984 RPA851984 RYW851984 SIS851984 SSO851984 TCK851984 TMG851984 TWC851984 UFY851984 UPU851984 UZQ851984 VJM851984 VTI851984 WDE851984 WNA851984 WWW851984 AO917520 KK917520 UG917520 AEC917520 ANY917520 AXU917520 BHQ917520 BRM917520 CBI917520 CLE917520 CVA917520 DEW917520 DOS917520 DYO917520 EIK917520 ESG917520 FCC917520 FLY917520 FVU917520 GFQ917520 GPM917520 GZI917520 HJE917520 HTA917520 ICW917520 IMS917520 IWO917520 JGK917520 JQG917520 KAC917520 KJY917520 KTU917520 LDQ917520 LNM917520 LXI917520 MHE917520 MRA917520 NAW917520 NKS917520 NUO917520 OEK917520 OOG917520 OYC917520 PHY917520 PRU917520 QBQ917520 QLM917520 QVI917520 RFE917520 RPA917520 RYW917520 SIS917520 SSO917520 TCK917520 TMG917520 TWC917520 UFY917520 UPU917520 UZQ917520 VJM917520 VTI917520 WDE917520 WNA917520 WWW917520 AO983056 KK983056 UG983056 AEC983056 ANY983056 AXU983056 BHQ983056 BRM983056 CBI983056 CLE983056 CVA983056 DEW983056 DOS983056 DYO983056 EIK983056 ESG983056 FCC983056 FLY983056 FVU983056 GFQ983056 GPM983056 GZI983056 HJE983056 HTA983056 ICW983056 IMS983056 IWO983056 JGK983056 JQG983056 KAC983056 KJY983056 KTU983056 LDQ983056 LNM983056 LXI983056 MHE983056 MRA983056 NAW983056 NKS983056 NUO983056 OEK983056 OOG983056 OYC983056 PHY983056 PRU983056 QBQ983056 QLM983056 QVI983056 RFE983056 RPA983056 RYW983056 SIS983056 SSO983056 TCK983056 TMG983056 TWC983056 UFY983056 UPU983056 UZQ983056 VJM983056 VTI983056 WDE983056 WNA983056 WWW983056 AW13 KS13 UO13 AEK13 AOG13 AYC13 BHY13 BRU13 CBQ13 CLM13 CVI13 DFE13 DPA13 DYW13 EIS13 ESO13 FCK13 FMG13 FWC13 GFY13 GPU13 GZQ13 HJM13 HTI13 IDE13 INA13 IWW13 JGS13 JQO13 KAK13 KKG13 KUC13 LDY13 LNU13 LXQ13 MHM13 MRI13 NBE13 NLA13 NUW13 OES13 OOO13 OYK13 PIG13 PSC13 QBY13 QLU13 QVQ13 RFM13 RPI13 RZE13 SJA13 SSW13 TCS13 TMO13 TWK13 UGG13 UQC13 UZY13 VJU13 VTQ13 WDM13 WNI13 WXE13 AW65549 KS65549 UO65549 AEK65549 AOG65549 AYC65549 BHY65549 BRU65549 CBQ65549 CLM65549 CVI65549 DFE65549 DPA65549 DYW65549 EIS65549 ESO65549 FCK65549 FMG65549 FWC65549 GFY65549 GPU65549 GZQ65549 HJM65549 HTI65549 IDE65549 INA65549 IWW65549 JGS65549 JQO65549 KAK65549 KKG65549 KUC65549 LDY65549 LNU65549 LXQ65549 MHM65549 MRI65549 NBE65549 NLA65549 NUW65549 OES65549 OOO65549 OYK65549 PIG65549 PSC65549 QBY65549 QLU65549 QVQ65549 RFM65549 RPI65549 RZE65549 SJA65549 SSW65549 TCS65549 TMO65549 TWK65549 UGG65549 UQC65549 UZY65549 VJU65549 VTQ65549 WDM65549 WNI65549 WXE65549 AW131085 KS131085 UO131085 AEK131085 AOG131085 AYC131085 BHY131085 BRU131085 CBQ131085 CLM131085 CVI131085 DFE131085 DPA131085 DYW131085 EIS131085 ESO131085 FCK131085 FMG131085 FWC131085 GFY131085 GPU131085 GZQ131085 HJM131085 HTI131085 IDE131085 INA131085 IWW131085 JGS131085 JQO131085 KAK131085 KKG131085 KUC131085 LDY131085 LNU131085 LXQ131085 MHM131085 MRI131085 NBE131085 NLA131085 NUW131085 OES131085 OOO131085 OYK131085 PIG131085 PSC131085 QBY131085 QLU131085 QVQ131085 RFM131085 RPI131085 RZE131085 SJA131085 SSW131085 TCS131085 TMO131085 TWK131085 UGG131085 UQC131085 UZY131085 VJU131085 VTQ131085 WDM131085 WNI131085 WXE131085 AW196621 KS196621 UO196621 AEK196621 AOG196621 AYC196621 BHY196621 BRU196621 CBQ196621 CLM196621 CVI196621 DFE196621 DPA196621 DYW196621 EIS196621 ESO196621 FCK196621 FMG196621 FWC196621 GFY196621 GPU196621 GZQ196621 HJM196621 HTI196621 IDE196621 INA196621 IWW196621 JGS196621 JQO196621 KAK196621 KKG196621 KUC196621 LDY196621 LNU196621 LXQ196621 MHM196621 MRI196621 NBE196621 NLA196621 NUW196621 OES196621 OOO196621 OYK196621 PIG196621 PSC196621 QBY196621 QLU196621 QVQ196621 RFM196621 RPI196621 RZE196621 SJA196621 SSW196621 TCS196621 TMO196621 TWK196621 UGG196621 UQC196621 UZY196621 VJU196621 VTQ196621 WDM196621 WNI196621 WXE196621 AW262157 KS262157 UO262157 AEK262157 AOG262157 AYC262157 BHY262157 BRU262157 CBQ262157 CLM262157 CVI262157 DFE262157 DPA262157 DYW262157 EIS262157 ESO262157 FCK262157 FMG262157 FWC262157 GFY262157 GPU262157 GZQ262157 HJM262157 HTI262157 IDE262157 INA262157 IWW262157 JGS262157 JQO262157 KAK262157 KKG262157 KUC262157 LDY262157 LNU262157 LXQ262157 MHM262157 MRI262157 NBE262157 NLA262157 NUW262157 OES262157 OOO262157 OYK262157 PIG262157 PSC262157 QBY262157 QLU262157 QVQ262157 RFM262157 RPI262157 RZE262157 SJA262157 SSW262157 TCS262157 TMO262157 TWK262157 UGG262157 UQC262157 UZY262157 VJU262157 VTQ262157 WDM262157 WNI262157 WXE262157 AW327693 KS327693 UO327693 AEK327693 AOG327693 AYC327693 BHY327693 BRU327693 CBQ327693 CLM327693 CVI327693 DFE327693 DPA327693 DYW327693 EIS327693 ESO327693 FCK327693 FMG327693 FWC327693 GFY327693 GPU327693 GZQ327693 HJM327693 HTI327693 IDE327693 INA327693 IWW327693 JGS327693 JQO327693 KAK327693 KKG327693 KUC327693 LDY327693 LNU327693 LXQ327693 MHM327693 MRI327693 NBE327693 NLA327693 NUW327693 OES327693 OOO327693 OYK327693 PIG327693 PSC327693 QBY327693 QLU327693 QVQ327693 RFM327693 RPI327693 RZE327693 SJA327693 SSW327693 TCS327693 TMO327693 TWK327693 UGG327693 UQC327693 UZY327693 VJU327693 VTQ327693 WDM327693 WNI327693 WXE327693 AW393229 KS393229 UO393229 AEK393229 AOG393229 AYC393229 BHY393229 BRU393229 CBQ393229 CLM393229 CVI393229 DFE393229 DPA393229 DYW393229 EIS393229 ESO393229 FCK393229 FMG393229 FWC393229 GFY393229 GPU393229 GZQ393229 HJM393229 HTI393229 IDE393229 INA393229 IWW393229 JGS393229 JQO393229 KAK393229 KKG393229 KUC393229 LDY393229 LNU393229 LXQ393229 MHM393229 MRI393229 NBE393229 NLA393229 NUW393229 OES393229 OOO393229 OYK393229 PIG393229 PSC393229 QBY393229 QLU393229 QVQ393229 RFM393229 RPI393229 RZE393229 SJA393229 SSW393229 TCS393229 TMO393229 TWK393229 UGG393229 UQC393229 UZY393229 VJU393229 VTQ393229 WDM393229 WNI393229 WXE393229 AW458765 KS458765 UO458765 AEK458765 AOG458765 AYC458765 BHY458765 BRU458765 CBQ458765 CLM458765 CVI458765 DFE458765 DPA458765 DYW458765 EIS458765 ESO458765 FCK458765 FMG458765 FWC458765 GFY458765 GPU458765 GZQ458765 HJM458765 HTI458765 IDE458765 INA458765 IWW458765 JGS458765 JQO458765 KAK458765 KKG458765 KUC458765 LDY458765 LNU458765 LXQ458765 MHM458765 MRI458765 NBE458765 NLA458765 NUW458765 OES458765 OOO458765 OYK458765 PIG458765 PSC458765 QBY458765 QLU458765 QVQ458765 RFM458765 RPI458765 RZE458765 SJA458765 SSW458765 TCS458765 TMO458765 TWK458765 UGG458765 UQC458765 UZY458765 VJU458765 VTQ458765 WDM458765 WNI458765 WXE458765 AW524301 KS524301 UO524301 AEK524301 AOG524301 AYC524301 BHY524301 BRU524301 CBQ524301 CLM524301 CVI524301 DFE524301 DPA524301 DYW524301 EIS524301 ESO524301 FCK524301 FMG524301 FWC524301 GFY524301 GPU524301 GZQ524301 HJM524301 HTI524301 IDE524301 INA524301 IWW524301 JGS524301 JQO524301 KAK524301 KKG524301 KUC524301 LDY524301 LNU524301 LXQ524301 MHM524301 MRI524301 NBE524301 NLA524301 NUW524301 OES524301 OOO524301 OYK524301 PIG524301 PSC524301 QBY524301 QLU524301 QVQ524301 RFM524301 RPI524301 RZE524301 SJA524301 SSW524301 TCS524301 TMO524301 TWK524301 UGG524301 UQC524301 UZY524301 VJU524301 VTQ524301 WDM524301 WNI524301 WXE524301 AW589837 KS589837 UO589837 AEK589837 AOG589837 AYC589837 BHY589837 BRU589837 CBQ589837 CLM589837 CVI589837 DFE589837 DPA589837 DYW589837 EIS589837 ESO589837 FCK589837 FMG589837 FWC589837 GFY589837 GPU589837 GZQ589837 HJM589837 HTI589837 IDE589837 INA589837 IWW589837 JGS589837 JQO589837 KAK589837 KKG589837 KUC589837 LDY589837 LNU589837 LXQ589837 MHM589837 MRI589837 NBE589837 NLA589837 NUW589837 OES589837 OOO589837 OYK589837 PIG589837 PSC589837 QBY589837 QLU589837 QVQ589837 RFM589837 RPI589837 RZE589837 SJA589837 SSW589837 TCS589837 TMO589837 TWK589837 UGG589837 UQC589837 UZY589837 VJU589837 VTQ589837 WDM589837 WNI589837 WXE589837 AW655373 KS655373 UO655373 AEK655373 AOG655373 AYC655373 BHY655373 BRU655373 CBQ655373 CLM655373 CVI655373 DFE655373 DPA655373 DYW655373 EIS655373 ESO655373 FCK655373 FMG655373 FWC655373 GFY655373 GPU655373 GZQ655373 HJM655373 HTI655373 IDE655373 INA655373 IWW655373 JGS655373 JQO655373 KAK655373 KKG655373 KUC655373 LDY655373 LNU655373 LXQ655373 MHM655373 MRI655373 NBE655373 NLA655373 NUW655373 OES655373 OOO655373 OYK655373 PIG655373 PSC655373 QBY655373 QLU655373 QVQ655373 RFM655373 RPI655373 RZE655373 SJA655373 SSW655373 TCS655373 TMO655373 TWK655373 UGG655373 UQC655373 UZY655373 VJU655373 VTQ655373 WDM655373 WNI655373 WXE655373 AW720909 KS720909 UO720909 AEK720909 AOG720909 AYC720909 BHY720909 BRU720909 CBQ720909 CLM720909 CVI720909 DFE720909 DPA720909 DYW720909 EIS720909 ESO720909 FCK720909 FMG720909 FWC720909 GFY720909 GPU720909 GZQ720909 HJM720909 HTI720909 IDE720909 INA720909 IWW720909 JGS720909 JQO720909 KAK720909 KKG720909 KUC720909 LDY720909 LNU720909 LXQ720909 MHM720909 MRI720909 NBE720909 NLA720909 NUW720909 OES720909 OOO720909 OYK720909 PIG720909 PSC720909 QBY720909 QLU720909 QVQ720909 RFM720909 RPI720909 RZE720909 SJA720909 SSW720909 TCS720909 TMO720909 TWK720909 UGG720909 UQC720909 UZY720909 VJU720909 VTQ720909 WDM720909 WNI720909 WXE720909 AW786445 KS786445 UO786445 AEK786445 AOG786445 AYC786445 BHY786445 BRU786445 CBQ786445 CLM786445 CVI786445 DFE786445 DPA786445 DYW786445 EIS786445 ESO786445 FCK786445 FMG786445 FWC786445 GFY786445 GPU786445 GZQ786445 HJM786445 HTI786445 IDE786445 INA786445 IWW786445 JGS786445 JQO786445 KAK786445 KKG786445 KUC786445 LDY786445 LNU786445 LXQ786445 MHM786445 MRI786445 NBE786445 NLA786445 NUW786445 OES786445 OOO786445 OYK786445 PIG786445 PSC786445 QBY786445 QLU786445 QVQ786445 RFM786445 RPI786445 RZE786445 SJA786445 SSW786445 TCS786445 TMO786445 TWK786445 UGG786445 UQC786445 UZY786445 VJU786445 VTQ786445 WDM786445 WNI786445 WXE786445 AW851981 KS851981 UO851981 AEK851981 AOG851981 AYC851981 BHY851981 BRU851981 CBQ851981 CLM851981 CVI851981 DFE851981 DPA851981 DYW851981 EIS851981 ESO851981 FCK851981 FMG851981 FWC851981 GFY851981 GPU851981 GZQ851981 HJM851981 HTI851981 IDE851981 INA851981 IWW851981 JGS851981 JQO851981 KAK851981 KKG851981 KUC851981 LDY851981 LNU851981 LXQ851981 MHM851981 MRI851981 NBE851981 NLA851981 NUW851981 OES851981 OOO851981 OYK851981 PIG851981 PSC851981 QBY851981 QLU851981 QVQ851981 RFM851981 RPI851981 RZE851981 SJA851981 SSW851981 TCS851981 TMO851981 TWK851981 UGG851981 UQC851981 UZY851981 VJU851981 VTQ851981 WDM851981 WNI851981 WXE851981 AW917517 KS917517 UO917517 AEK917517 AOG917517 AYC917517 BHY917517 BRU917517 CBQ917517 CLM917517 CVI917517 DFE917517 DPA917517 DYW917517 EIS917517 ESO917517 FCK917517 FMG917517 FWC917517 GFY917517 GPU917517 GZQ917517 HJM917517 HTI917517 IDE917517 INA917517 IWW917517 JGS917517 JQO917517 KAK917517 KKG917517 KUC917517 LDY917517 LNU917517 LXQ917517 MHM917517 MRI917517 NBE917517 NLA917517 NUW917517 OES917517 OOO917517 OYK917517 PIG917517 PSC917517 QBY917517 QLU917517 QVQ917517 RFM917517 RPI917517 RZE917517 SJA917517 SSW917517 TCS917517 TMO917517 TWK917517 UGG917517 UQC917517 UZY917517 VJU917517 VTQ917517 WDM917517 WNI917517 WXE917517 AW983053 KS983053 UO983053 AEK983053 AOG983053 AYC983053 BHY983053 BRU983053 CBQ983053 CLM983053 CVI983053 DFE983053 DPA983053 DYW983053 EIS983053 ESO983053 FCK983053 FMG983053 FWC983053 GFY983053 GPU983053 GZQ983053 HJM983053 HTI983053 IDE983053 INA983053 IWW983053 JGS983053 JQO983053 KAK983053 KKG983053 KUC983053 LDY983053 LNU983053 LXQ983053 MHM983053 MRI983053 NBE983053 NLA983053 NUW983053 OES983053 OOO983053 OYK983053 PIG983053 PSC983053 QBY983053 QLU983053 QVQ983053 RFM983053 RPI983053 RZE983053 SJA983053 SSW983053 TCS983053 TMO983053 TWK983053 UGG983053 UQC983053 UZY983053 VJU983053 VTQ983053 WDM983053 WNI983053 WXE983053 AO19 KK19 UG19 AEC19 ANY19 AXU19 BHQ19 BRM19 CBI19 CLE19 CVA19 DEW19 DOS19 DYO19 EIK19 ESG19 FCC19 FLY19 FVU19 GFQ19 GPM19 GZI19 HJE19 HTA19 ICW19 IMS19 IWO19 JGK19 JQG19 KAC19 KJY19 KTU19 LDQ19 LNM19 LXI19 MHE19 MRA19 NAW19 NKS19 NUO19 OEK19 OOG19 OYC19 PHY19 PRU19 QBQ19 QLM19 QVI19 RFE19 RPA19 RYW19 SIS19 SSO19 TCK19 TMG19 TWC19 UFY19 UPU19 UZQ19 VJM19 VTI19 WDE19 WNA19 WWW19 AO65555 KK65555 UG65555 AEC65555 ANY65555 AXU65555 BHQ65555 BRM65555 CBI65555 CLE65555 CVA65555 DEW65555 DOS65555 DYO65555 EIK65555 ESG65555 FCC65555 FLY65555 FVU65555 GFQ65555 GPM65555 GZI65555 HJE65555 HTA65555 ICW65555 IMS65555 IWO65555 JGK65555 JQG65555 KAC65555 KJY65555 KTU65555 LDQ65555 LNM65555 LXI65555 MHE65555 MRA65555 NAW65555 NKS65555 NUO65555 OEK65555 OOG65555 OYC65555 PHY65555 PRU65555 QBQ65555 QLM65555 QVI65555 RFE65555 RPA65555 RYW65555 SIS65555 SSO65555 TCK65555 TMG65555 TWC65555 UFY65555 UPU65555 UZQ65555 VJM65555 VTI65555 WDE65555 WNA65555 WWW65555 AO131091 KK131091 UG131091 AEC131091 ANY131091 AXU131091 BHQ131091 BRM131091 CBI131091 CLE131091 CVA131091 DEW131091 DOS131091 DYO131091 EIK131091 ESG131091 FCC131091 FLY131091 FVU131091 GFQ131091 GPM131091 GZI131091 HJE131091 HTA131091 ICW131091 IMS131091 IWO131091 JGK131091 JQG131091 KAC131091 KJY131091 KTU131091 LDQ131091 LNM131091 LXI131091 MHE131091 MRA131091 NAW131091 NKS131091 NUO131091 OEK131091 OOG131091 OYC131091 PHY131091 PRU131091 QBQ131091 QLM131091 QVI131091 RFE131091 RPA131091 RYW131091 SIS131091 SSO131091 TCK131091 TMG131091 TWC131091 UFY131091 UPU131091 UZQ131091 VJM131091 VTI131091 WDE131091 WNA131091 WWW131091 AO196627 KK196627 UG196627 AEC196627 ANY196627 AXU196627 BHQ196627 BRM196627 CBI196627 CLE196627 CVA196627 DEW196627 DOS196627 DYO196627 EIK196627 ESG196627 FCC196627 FLY196627 FVU196627 GFQ196627 GPM196627 GZI196627 HJE196627 HTA196627 ICW196627 IMS196627 IWO196627 JGK196627 JQG196627 KAC196627 KJY196627 KTU196627 LDQ196627 LNM196627 LXI196627 MHE196627 MRA196627 NAW196627 NKS196627 NUO196627 OEK196627 OOG196627 OYC196627 PHY196627 PRU196627 QBQ196627 QLM196627 QVI196627 RFE196627 RPA196627 RYW196627 SIS196627 SSO196627 TCK196627 TMG196627 TWC196627 UFY196627 UPU196627 UZQ196627 VJM196627 VTI196627 WDE196627 WNA196627 WWW196627 AO262163 KK262163 UG262163 AEC262163 ANY262163 AXU262163 BHQ262163 BRM262163 CBI262163 CLE262163 CVA262163 DEW262163 DOS262163 DYO262163 EIK262163 ESG262163 FCC262163 FLY262163 FVU262163 GFQ262163 GPM262163 GZI262163 HJE262163 HTA262163 ICW262163 IMS262163 IWO262163 JGK262163 JQG262163 KAC262163 KJY262163 KTU262163 LDQ262163 LNM262163 LXI262163 MHE262163 MRA262163 NAW262163 NKS262163 NUO262163 OEK262163 OOG262163 OYC262163 PHY262163 PRU262163 QBQ262163 QLM262163 QVI262163 RFE262163 RPA262163 RYW262163 SIS262163 SSO262163 TCK262163 TMG262163 TWC262163 UFY262163 UPU262163 UZQ262163 VJM262163 VTI262163 WDE262163 WNA262163 WWW262163 AO327699 KK327699 UG327699 AEC327699 ANY327699 AXU327699 BHQ327699 BRM327699 CBI327699 CLE327699 CVA327699 DEW327699 DOS327699 DYO327699 EIK327699 ESG327699 FCC327699 FLY327699 FVU327699 GFQ327699 GPM327699 GZI327699 HJE327699 HTA327699 ICW327699 IMS327699 IWO327699 JGK327699 JQG327699 KAC327699 KJY327699 KTU327699 LDQ327699 LNM327699 LXI327699 MHE327699 MRA327699 NAW327699 NKS327699 NUO327699 OEK327699 OOG327699 OYC327699 PHY327699 PRU327699 QBQ327699 QLM327699 QVI327699 RFE327699 RPA327699 RYW327699 SIS327699 SSO327699 TCK327699 TMG327699 TWC327699 UFY327699 UPU327699 UZQ327699 VJM327699 VTI327699 WDE327699 WNA327699 WWW327699 AO393235 KK393235 UG393235 AEC393235 ANY393235 AXU393235 BHQ393235 BRM393235 CBI393235 CLE393235 CVA393235 DEW393235 DOS393235 DYO393235 EIK393235 ESG393235 FCC393235 FLY393235 FVU393235 GFQ393235 GPM393235 GZI393235 HJE393235 HTA393235 ICW393235 IMS393235 IWO393235 JGK393235 JQG393235 KAC393235 KJY393235 KTU393235 LDQ393235 LNM393235 LXI393235 MHE393235 MRA393235 NAW393235 NKS393235 NUO393235 OEK393235 OOG393235 OYC393235 PHY393235 PRU393235 QBQ393235 QLM393235 QVI393235 RFE393235 RPA393235 RYW393235 SIS393235 SSO393235 TCK393235 TMG393235 TWC393235 UFY393235 UPU393235 UZQ393235 VJM393235 VTI393235 WDE393235 WNA393235 WWW393235 AO458771 KK458771 UG458771 AEC458771 ANY458771 AXU458771 BHQ458771 BRM458771 CBI458771 CLE458771 CVA458771 DEW458771 DOS458771 DYO458771 EIK458771 ESG458771 FCC458771 FLY458771 FVU458771 GFQ458771 GPM458771 GZI458771 HJE458771 HTA458771 ICW458771 IMS458771 IWO458771 JGK458771 JQG458771 KAC458771 KJY458771 KTU458771 LDQ458771 LNM458771 LXI458771 MHE458771 MRA458771 NAW458771 NKS458771 NUO458771 OEK458771 OOG458771 OYC458771 PHY458771 PRU458771 QBQ458771 QLM458771 QVI458771 RFE458771 RPA458771 RYW458771 SIS458771 SSO458771 TCK458771 TMG458771 TWC458771 UFY458771 UPU458771 UZQ458771 VJM458771 VTI458771 WDE458771 WNA458771 WWW458771 AO524307 KK524307 UG524307 AEC524307 ANY524307 AXU524307 BHQ524307 BRM524307 CBI524307 CLE524307 CVA524307 DEW524307 DOS524307 DYO524307 EIK524307 ESG524307 FCC524307 FLY524307 FVU524307 GFQ524307 GPM524307 GZI524307 HJE524307 HTA524307 ICW524307 IMS524307 IWO524307 JGK524307 JQG524307 KAC524307 KJY524307 KTU524307 LDQ524307 LNM524307 LXI524307 MHE524307 MRA524307 NAW524307 NKS524307 NUO524307 OEK524307 OOG524307 OYC524307 PHY524307 PRU524307 QBQ524307 QLM524307 QVI524307 RFE524307 RPA524307 RYW524307 SIS524307 SSO524307 TCK524307 TMG524307 TWC524307 UFY524307 UPU524307 UZQ524307 VJM524307 VTI524307 WDE524307 WNA524307 WWW524307 AO589843 KK589843 UG589843 AEC589843 ANY589843 AXU589843 BHQ589843 BRM589843 CBI589843 CLE589843 CVA589843 DEW589843 DOS589843 DYO589843 EIK589843 ESG589843 FCC589843 FLY589843 FVU589843 GFQ589843 GPM589843 GZI589843 HJE589843 HTA589843 ICW589843 IMS589843 IWO589843 JGK589843 JQG589843 KAC589843 KJY589843 KTU589843 LDQ589843 LNM589843 LXI589843 MHE589843 MRA589843 NAW589843 NKS589843 NUO589843 OEK589843 OOG589843 OYC589843 PHY589843 PRU589843 QBQ589843 QLM589843 QVI589843 RFE589843 RPA589843 RYW589843 SIS589843 SSO589843 TCK589843 TMG589843 TWC589843 UFY589843 UPU589843 UZQ589843 VJM589843 VTI589843 WDE589843 WNA589843 WWW589843 AO655379 KK655379 UG655379 AEC655379 ANY655379 AXU655379 BHQ655379 BRM655379 CBI655379 CLE655379 CVA655379 DEW655379 DOS655379 DYO655379 EIK655379 ESG655379 FCC655379 FLY655379 FVU655379 GFQ655379 GPM655379 GZI655379 HJE655379 HTA655379 ICW655379 IMS655379 IWO655379 JGK655379 JQG655379 KAC655379 KJY655379 KTU655379 LDQ655379 LNM655379 LXI655379 MHE655379 MRA655379 NAW655379 NKS655379 NUO655379 OEK655379 OOG655379 OYC655379 PHY655379 PRU655379 QBQ655379 QLM655379 QVI655379 RFE655379 RPA655379 RYW655379 SIS655379 SSO655379 TCK655379 TMG655379 TWC655379 UFY655379 UPU655379 UZQ655379 VJM655379 VTI655379 WDE655379 WNA655379 WWW655379 AO720915 KK720915 UG720915 AEC720915 ANY720915 AXU720915 BHQ720915 BRM720915 CBI720915 CLE720915 CVA720915 DEW720915 DOS720915 DYO720915 EIK720915 ESG720915 FCC720915 FLY720915 FVU720915 GFQ720915 GPM720915 GZI720915 HJE720915 HTA720915 ICW720915 IMS720915 IWO720915 JGK720915 JQG720915 KAC720915 KJY720915 KTU720915 LDQ720915 LNM720915 LXI720915 MHE720915 MRA720915 NAW720915 NKS720915 NUO720915 OEK720915 OOG720915 OYC720915 PHY720915 PRU720915 QBQ720915 QLM720915 QVI720915 RFE720915 RPA720915 RYW720915 SIS720915 SSO720915 TCK720915 TMG720915 TWC720915 UFY720915 UPU720915 UZQ720915 VJM720915 VTI720915 WDE720915 WNA720915 WWW720915 AO786451 KK786451 UG786451 AEC786451 ANY786451 AXU786451 BHQ786451 BRM786451 CBI786451 CLE786451 CVA786451 DEW786451 DOS786451 DYO786451 EIK786451 ESG786451 FCC786451 FLY786451 FVU786451 GFQ786451 GPM786451 GZI786451 HJE786451 HTA786451 ICW786451 IMS786451 IWO786451 JGK786451 JQG786451 KAC786451 KJY786451 KTU786451 LDQ786451 LNM786451 LXI786451 MHE786451 MRA786451 NAW786451 NKS786451 NUO786451 OEK786451 OOG786451 OYC786451 PHY786451 PRU786451 QBQ786451 QLM786451 QVI786451 RFE786451 RPA786451 RYW786451 SIS786451 SSO786451 TCK786451 TMG786451 TWC786451 UFY786451 UPU786451 UZQ786451 VJM786451 VTI786451 WDE786451 WNA786451 WWW786451 AO851987 KK851987 UG851987 AEC851987 ANY851987 AXU851987 BHQ851987 BRM851987 CBI851987 CLE851987 CVA851987 DEW851987 DOS851987 DYO851987 EIK851987 ESG851987 FCC851987 FLY851987 FVU851987 GFQ851987 GPM851987 GZI851987 HJE851987 HTA851987 ICW851987 IMS851987 IWO851987 JGK851987 JQG851987 KAC851987 KJY851987 KTU851987 LDQ851987 LNM851987 LXI851987 MHE851987 MRA851987 NAW851987 NKS851987 NUO851987 OEK851987 OOG851987 OYC851987 PHY851987 PRU851987 QBQ851987 QLM851987 QVI851987 RFE851987 RPA851987 RYW851987 SIS851987 SSO851987 TCK851987 TMG851987 TWC851987 UFY851987 UPU851987 UZQ851987 VJM851987 VTI851987 WDE851987 WNA851987 WWW851987 AO917523 KK917523 UG917523 AEC917523 ANY917523 AXU917523 BHQ917523 BRM917523 CBI917523 CLE917523 CVA917523 DEW917523 DOS917523 DYO917523 EIK917523 ESG917523 FCC917523 FLY917523 FVU917523 GFQ917523 GPM917523 GZI917523 HJE917523 HTA917523 ICW917523 IMS917523 IWO917523 JGK917523 JQG917523 KAC917523 KJY917523 KTU917523 LDQ917523 LNM917523 LXI917523 MHE917523 MRA917523 NAW917523 NKS917523 NUO917523 OEK917523 OOG917523 OYC917523 PHY917523 PRU917523 QBQ917523 QLM917523 QVI917523 RFE917523 RPA917523 RYW917523 SIS917523 SSO917523 TCK917523 TMG917523 TWC917523 UFY917523 UPU917523 UZQ917523 VJM917523 VTI917523 WDE917523 WNA917523 WWW917523 AO983059 KK983059 UG983059 AEC983059 ANY983059 AXU983059 BHQ983059 BRM983059 CBI983059 CLE983059 CVA983059 DEW983059 DOS983059 DYO983059 EIK983059 ESG983059 FCC983059 FLY983059 FVU983059 GFQ983059 GPM983059 GZI983059 HJE983059 HTA983059 ICW983059 IMS983059 IWO983059 JGK983059 JQG983059 KAC983059 KJY983059 KTU983059 LDQ983059 LNM983059 LXI983059 MHE983059 MRA983059 NAW983059 NKS983059 NUO983059 OEK983059 OOG983059 OYC983059 PHY983059 PRU983059 QBQ983059 QLM983059 QVI983059 RFE983059 RPA983059 RYW983059 SIS983059 SSO983059 TCK983059 TMG983059 TWC983059 UFY983059 UPU983059 UZQ983059 VJM983059 VTI983059 WDE983059 WNA983059 WWW983059 AC77 JY77 TU77 ADQ77 ANM77 AXI77 BHE77 BRA77 CAW77 CKS77 CUO77 DEK77 DOG77 DYC77 EHY77 ERU77 FBQ77 FLM77 FVI77 GFE77 GPA77 GYW77 HIS77 HSO77 ICK77 IMG77 IWC77 JFY77 JPU77 JZQ77 KJM77 KTI77 LDE77 LNA77 LWW77 MGS77 MQO77 NAK77 NKG77 NUC77 ODY77 ONU77 OXQ77 PHM77 PRI77 QBE77 QLA77 QUW77 RES77 ROO77 RYK77 SIG77 SSC77 TBY77 TLU77 TVQ77 UFM77 UPI77 UZE77 VJA77 VSW77 WCS77 WMO77 WWK77 AC65613 JY65613 TU65613 ADQ65613 ANM65613 AXI65613 BHE65613 BRA65613 CAW65613 CKS65613 CUO65613 DEK65613 DOG65613 DYC65613 EHY65613 ERU65613 FBQ65613 FLM65613 FVI65613 GFE65613 GPA65613 GYW65613 HIS65613 HSO65613 ICK65613 IMG65613 IWC65613 JFY65613 JPU65613 JZQ65613 KJM65613 KTI65613 LDE65613 LNA65613 LWW65613 MGS65613 MQO65613 NAK65613 NKG65613 NUC65613 ODY65613 ONU65613 OXQ65613 PHM65613 PRI65613 QBE65613 QLA65613 QUW65613 RES65613 ROO65613 RYK65613 SIG65613 SSC65613 TBY65613 TLU65613 TVQ65613 UFM65613 UPI65613 UZE65613 VJA65613 VSW65613 WCS65613 WMO65613 WWK65613 AC131149 JY131149 TU131149 ADQ131149 ANM131149 AXI131149 BHE131149 BRA131149 CAW131149 CKS131149 CUO131149 DEK131149 DOG131149 DYC131149 EHY131149 ERU131149 FBQ131149 FLM131149 FVI131149 GFE131149 GPA131149 GYW131149 HIS131149 HSO131149 ICK131149 IMG131149 IWC131149 JFY131149 JPU131149 JZQ131149 KJM131149 KTI131149 LDE131149 LNA131149 LWW131149 MGS131149 MQO131149 NAK131149 NKG131149 NUC131149 ODY131149 ONU131149 OXQ131149 PHM131149 PRI131149 QBE131149 QLA131149 QUW131149 RES131149 ROO131149 RYK131149 SIG131149 SSC131149 TBY131149 TLU131149 TVQ131149 UFM131149 UPI131149 UZE131149 VJA131149 VSW131149 WCS131149 WMO131149 WWK131149 AC196685 JY196685 TU196685 ADQ196685 ANM196685 AXI196685 BHE196685 BRA196685 CAW196685 CKS196685 CUO196685 DEK196685 DOG196685 DYC196685 EHY196685 ERU196685 FBQ196685 FLM196685 FVI196685 GFE196685 GPA196685 GYW196685 HIS196685 HSO196685 ICK196685 IMG196685 IWC196685 JFY196685 JPU196685 JZQ196685 KJM196685 KTI196685 LDE196685 LNA196685 LWW196685 MGS196685 MQO196685 NAK196685 NKG196685 NUC196685 ODY196685 ONU196685 OXQ196685 PHM196685 PRI196685 QBE196685 QLA196685 QUW196685 RES196685 ROO196685 RYK196685 SIG196685 SSC196685 TBY196685 TLU196685 TVQ196685 UFM196685 UPI196685 UZE196685 VJA196685 VSW196685 WCS196685 WMO196685 WWK196685 AC262221 JY262221 TU262221 ADQ262221 ANM262221 AXI262221 BHE262221 BRA262221 CAW262221 CKS262221 CUO262221 DEK262221 DOG262221 DYC262221 EHY262221 ERU262221 FBQ262221 FLM262221 FVI262221 GFE262221 GPA262221 GYW262221 HIS262221 HSO262221 ICK262221 IMG262221 IWC262221 JFY262221 JPU262221 JZQ262221 KJM262221 KTI262221 LDE262221 LNA262221 LWW262221 MGS262221 MQO262221 NAK262221 NKG262221 NUC262221 ODY262221 ONU262221 OXQ262221 PHM262221 PRI262221 QBE262221 QLA262221 QUW262221 RES262221 ROO262221 RYK262221 SIG262221 SSC262221 TBY262221 TLU262221 TVQ262221 UFM262221 UPI262221 UZE262221 VJA262221 VSW262221 WCS262221 WMO262221 WWK262221 AC327757 JY327757 TU327757 ADQ327757 ANM327757 AXI327757 BHE327757 BRA327757 CAW327757 CKS327757 CUO327757 DEK327757 DOG327757 DYC327757 EHY327757 ERU327757 FBQ327757 FLM327757 FVI327757 GFE327757 GPA327757 GYW327757 HIS327757 HSO327757 ICK327757 IMG327757 IWC327757 JFY327757 JPU327757 JZQ327757 KJM327757 KTI327757 LDE327757 LNA327757 LWW327757 MGS327757 MQO327757 NAK327757 NKG327757 NUC327757 ODY327757 ONU327757 OXQ327757 PHM327757 PRI327757 QBE327757 QLA327757 QUW327757 RES327757 ROO327757 RYK327757 SIG327757 SSC327757 TBY327757 TLU327757 TVQ327757 UFM327757 UPI327757 UZE327757 VJA327757 VSW327757 WCS327757 WMO327757 WWK327757 AC393293 JY393293 TU393293 ADQ393293 ANM393293 AXI393293 BHE393293 BRA393293 CAW393293 CKS393293 CUO393293 DEK393293 DOG393293 DYC393293 EHY393293 ERU393293 FBQ393293 FLM393293 FVI393293 GFE393293 GPA393293 GYW393293 HIS393293 HSO393293 ICK393293 IMG393293 IWC393293 JFY393293 JPU393293 JZQ393293 KJM393293 KTI393293 LDE393293 LNA393293 LWW393293 MGS393293 MQO393293 NAK393293 NKG393293 NUC393293 ODY393293 ONU393293 OXQ393293 PHM393293 PRI393293 QBE393293 QLA393293 QUW393293 RES393293 ROO393293 RYK393293 SIG393293 SSC393293 TBY393293 TLU393293 TVQ393293 UFM393293 UPI393293 UZE393293 VJA393293 VSW393293 WCS393293 WMO393293 WWK393293 AC458829 JY458829 TU458829 ADQ458829 ANM458829 AXI458829 BHE458829 BRA458829 CAW458829 CKS458829 CUO458829 DEK458829 DOG458829 DYC458829 EHY458829 ERU458829 FBQ458829 FLM458829 FVI458829 GFE458829 GPA458829 GYW458829 HIS458829 HSO458829 ICK458829 IMG458829 IWC458829 JFY458829 JPU458829 JZQ458829 KJM458829 KTI458829 LDE458829 LNA458829 LWW458829 MGS458829 MQO458829 NAK458829 NKG458829 NUC458829 ODY458829 ONU458829 OXQ458829 PHM458829 PRI458829 QBE458829 QLA458829 QUW458829 RES458829 ROO458829 RYK458829 SIG458829 SSC458829 TBY458829 TLU458829 TVQ458829 UFM458829 UPI458829 UZE458829 VJA458829 VSW458829 WCS458829 WMO458829 WWK458829 AC524365 JY524365 TU524365 ADQ524365 ANM524365 AXI524365 BHE524365 BRA524365 CAW524365 CKS524365 CUO524365 DEK524365 DOG524365 DYC524365 EHY524365 ERU524365 FBQ524365 FLM524365 FVI524365 GFE524365 GPA524365 GYW524365 HIS524365 HSO524365 ICK524365 IMG524365 IWC524365 JFY524365 JPU524365 JZQ524365 KJM524365 KTI524365 LDE524365 LNA524365 LWW524365 MGS524365 MQO524365 NAK524365 NKG524365 NUC524365 ODY524365 ONU524365 OXQ524365 PHM524365 PRI524365 QBE524365 QLA524365 QUW524365 RES524365 ROO524365 RYK524365 SIG524365 SSC524365 TBY524365 TLU524365 TVQ524365 UFM524365 UPI524365 UZE524365 VJA524365 VSW524365 WCS524365 WMO524365 WWK524365 AC589901 JY589901 TU589901 ADQ589901 ANM589901 AXI589901 BHE589901 BRA589901 CAW589901 CKS589901 CUO589901 DEK589901 DOG589901 DYC589901 EHY589901 ERU589901 FBQ589901 FLM589901 FVI589901 GFE589901 GPA589901 GYW589901 HIS589901 HSO589901 ICK589901 IMG589901 IWC589901 JFY589901 JPU589901 JZQ589901 KJM589901 KTI589901 LDE589901 LNA589901 LWW589901 MGS589901 MQO589901 NAK589901 NKG589901 NUC589901 ODY589901 ONU589901 OXQ589901 PHM589901 PRI589901 QBE589901 QLA589901 QUW589901 RES589901 ROO589901 RYK589901 SIG589901 SSC589901 TBY589901 TLU589901 TVQ589901 UFM589901 UPI589901 UZE589901 VJA589901 VSW589901 WCS589901 WMO589901 WWK589901 AC655437 JY655437 TU655437 ADQ655437 ANM655437 AXI655437 BHE655437 BRA655437 CAW655437 CKS655437 CUO655437 DEK655437 DOG655437 DYC655437 EHY655437 ERU655437 FBQ655437 FLM655437 FVI655437 GFE655437 GPA655437 GYW655437 HIS655437 HSO655437 ICK655437 IMG655437 IWC655437 JFY655437 JPU655437 JZQ655437 KJM655437 KTI655437 LDE655437 LNA655437 LWW655437 MGS655437 MQO655437 NAK655437 NKG655437 NUC655437 ODY655437 ONU655437 OXQ655437 PHM655437 PRI655437 QBE655437 QLA655437 QUW655437 RES655437 ROO655437 RYK655437 SIG655437 SSC655437 TBY655437 TLU655437 TVQ655437 UFM655437 UPI655437 UZE655437 VJA655437 VSW655437 WCS655437 WMO655437 WWK655437 AC720973 JY720973 TU720973 ADQ720973 ANM720973 AXI720973 BHE720973 BRA720973 CAW720973 CKS720973 CUO720973 DEK720973 DOG720973 DYC720973 EHY720973 ERU720973 FBQ720973 FLM720973 FVI720973 GFE720973 GPA720973 GYW720973 HIS720973 HSO720973 ICK720973 IMG720973 IWC720973 JFY720973 JPU720973 JZQ720973 KJM720973 KTI720973 LDE720973 LNA720973 LWW720973 MGS720973 MQO720973 NAK720973 NKG720973 NUC720973 ODY720973 ONU720973 OXQ720973 PHM720973 PRI720973 QBE720973 QLA720973 QUW720973 RES720973 ROO720973 RYK720973 SIG720973 SSC720973 TBY720973 TLU720973 TVQ720973 UFM720973 UPI720973 UZE720973 VJA720973 VSW720973 WCS720973 WMO720973 WWK720973 AC786509 JY786509 TU786509 ADQ786509 ANM786509 AXI786509 BHE786509 BRA786509 CAW786509 CKS786509 CUO786509 DEK786509 DOG786509 DYC786509 EHY786509 ERU786509 FBQ786509 FLM786509 FVI786509 GFE786509 GPA786509 GYW786509 HIS786509 HSO786509 ICK786509 IMG786509 IWC786509 JFY786509 JPU786509 JZQ786509 KJM786509 KTI786509 LDE786509 LNA786509 LWW786509 MGS786509 MQO786509 NAK786509 NKG786509 NUC786509 ODY786509 ONU786509 OXQ786509 PHM786509 PRI786509 QBE786509 QLA786509 QUW786509 RES786509 ROO786509 RYK786509 SIG786509 SSC786509 TBY786509 TLU786509 TVQ786509 UFM786509 UPI786509 UZE786509 VJA786509 VSW786509 WCS786509 WMO786509 WWK786509 AC852045 JY852045 TU852045 ADQ852045 ANM852045 AXI852045 BHE852045 BRA852045 CAW852045 CKS852045 CUO852045 DEK852045 DOG852045 DYC852045 EHY852045 ERU852045 FBQ852045 FLM852045 FVI852045 GFE852045 GPA852045 GYW852045 HIS852045 HSO852045 ICK852045 IMG852045 IWC852045 JFY852045 JPU852045 JZQ852045 KJM852045 KTI852045 LDE852045 LNA852045 LWW852045 MGS852045 MQO852045 NAK852045 NKG852045 NUC852045 ODY852045 ONU852045 OXQ852045 PHM852045 PRI852045 QBE852045 QLA852045 QUW852045 RES852045 ROO852045 RYK852045 SIG852045 SSC852045 TBY852045 TLU852045 TVQ852045 UFM852045 UPI852045 UZE852045 VJA852045 VSW852045 WCS852045 WMO852045 WWK852045 AC917581 JY917581 TU917581 ADQ917581 ANM917581 AXI917581 BHE917581 BRA917581 CAW917581 CKS917581 CUO917581 DEK917581 DOG917581 DYC917581 EHY917581 ERU917581 FBQ917581 FLM917581 FVI917581 GFE917581 GPA917581 GYW917581 HIS917581 HSO917581 ICK917581 IMG917581 IWC917581 JFY917581 JPU917581 JZQ917581 KJM917581 KTI917581 LDE917581 LNA917581 LWW917581 MGS917581 MQO917581 NAK917581 NKG917581 NUC917581 ODY917581 ONU917581 OXQ917581 PHM917581 PRI917581 QBE917581 QLA917581 QUW917581 RES917581 ROO917581 RYK917581 SIG917581 SSC917581 TBY917581 TLU917581 TVQ917581 UFM917581 UPI917581 UZE917581 VJA917581 VSW917581 WCS917581 WMO917581 WWK917581 AC983117 JY983117 TU983117 ADQ983117 ANM983117 AXI983117 BHE983117 BRA983117 CAW983117 CKS983117 CUO983117 DEK983117 DOG983117 DYC983117 EHY983117 ERU983117 FBQ983117 FLM983117 FVI983117 GFE983117 GPA983117 GYW983117 HIS983117 HSO983117 ICK983117 IMG983117 IWC983117 JFY983117 JPU983117 JZQ983117 KJM983117 KTI983117 LDE983117 LNA983117 LWW983117 MGS983117 MQO983117 NAK983117 NKG983117 NUC983117 ODY983117 ONU983117 OXQ983117 PHM983117 PRI983117 QBE983117 QLA983117 QUW983117 RES983117 ROO983117 RYK983117 SIG983117 SSC983117 TBY983117 TLU983117 TVQ983117 UFM983117 UPI983117 UZE983117 VJA983117 VSW983117 WCS983117 WMO983117 WWK983117 E2:AE19 JA2:KA19 SW2:TW19 ACS2:ADS19 AMO2:ANO19 AWK2:AXK19 BGG2:BHG19 BQC2:BRC19 BZY2:CAY19 CJU2:CKU19 CTQ2:CUQ19 DDM2:DEM19 DNI2:DOI19 DXE2:DYE19 EHA2:EIA19 EQW2:ERW19 FAS2:FBS19 FKO2:FLO19 FUK2:FVK19 GEG2:GFG19 GOC2:GPC19 GXY2:GYY19 HHU2:HIU19 HRQ2:HSQ19 IBM2:ICM19 ILI2:IMI19 IVE2:IWE19 JFA2:JGA19 JOW2:JPW19 JYS2:JZS19 KIO2:KJO19 KSK2:KTK19 LCG2:LDG19 LMC2:LNC19 LVY2:LWY19 MFU2:MGU19 MPQ2:MQQ19 MZM2:NAM19 NJI2:NKI19 NTE2:NUE19 ODA2:OEA19 OMW2:ONW19 OWS2:OXS19 PGO2:PHO19 PQK2:PRK19 QAG2:QBG19 QKC2:QLC19 QTY2:QUY19 RDU2:REU19 RNQ2:ROQ19 RXM2:RYM19 SHI2:SII19 SRE2:SSE19 TBA2:TCA19 TKW2:TLW19 TUS2:TVS19 UEO2:UFO19 UOK2:UPK19 UYG2:UZG19 VIC2:VJC19 VRY2:VSY19 WBU2:WCU19 WLQ2:WMQ19 WVM2:WWM19 E65538:AE65555 JA65538:KA65555 SW65538:TW65555 ACS65538:ADS65555 AMO65538:ANO65555 AWK65538:AXK65555 BGG65538:BHG65555 BQC65538:BRC65555 BZY65538:CAY65555 CJU65538:CKU65555 CTQ65538:CUQ65555 DDM65538:DEM65555 DNI65538:DOI65555 DXE65538:DYE65555 EHA65538:EIA65555 EQW65538:ERW65555 FAS65538:FBS65555 FKO65538:FLO65555 FUK65538:FVK65555 GEG65538:GFG65555 GOC65538:GPC65555 GXY65538:GYY65555 HHU65538:HIU65555 HRQ65538:HSQ65555 IBM65538:ICM65555 ILI65538:IMI65555 IVE65538:IWE65555 JFA65538:JGA65555 JOW65538:JPW65555 JYS65538:JZS65555 KIO65538:KJO65555 KSK65538:KTK65555 LCG65538:LDG65555 LMC65538:LNC65555 LVY65538:LWY65555 MFU65538:MGU65555 MPQ65538:MQQ65555 MZM65538:NAM65555 NJI65538:NKI65555 NTE65538:NUE65555 ODA65538:OEA65555 OMW65538:ONW65555 OWS65538:OXS65555 PGO65538:PHO65555 PQK65538:PRK65555 QAG65538:QBG65555 QKC65538:QLC65555 QTY65538:QUY65555 RDU65538:REU65555 RNQ65538:ROQ65555 RXM65538:RYM65555 SHI65538:SII65555 SRE65538:SSE65555 TBA65538:TCA65555 TKW65538:TLW65555 TUS65538:TVS65555 UEO65538:UFO65555 UOK65538:UPK65555 UYG65538:UZG65555 VIC65538:VJC65555 VRY65538:VSY65555 WBU65538:WCU65555 WLQ65538:WMQ65555 WVM65538:WWM65555 E131074:AE131091 JA131074:KA131091 SW131074:TW131091 ACS131074:ADS131091 AMO131074:ANO131091 AWK131074:AXK131091 BGG131074:BHG131091 BQC131074:BRC131091 BZY131074:CAY131091 CJU131074:CKU131091 CTQ131074:CUQ131091 DDM131074:DEM131091 DNI131074:DOI131091 DXE131074:DYE131091 EHA131074:EIA131091 EQW131074:ERW131091 FAS131074:FBS131091 FKO131074:FLO131091 FUK131074:FVK131091 GEG131074:GFG131091 GOC131074:GPC131091 GXY131074:GYY131091 HHU131074:HIU131091 HRQ131074:HSQ131091 IBM131074:ICM131091 ILI131074:IMI131091 IVE131074:IWE131091 JFA131074:JGA131091 JOW131074:JPW131091 JYS131074:JZS131091 KIO131074:KJO131091 KSK131074:KTK131091 LCG131074:LDG131091 LMC131074:LNC131091 LVY131074:LWY131091 MFU131074:MGU131091 MPQ131074:MQQ131091 MZM131074:NAM131091 NJI131074:NKI131091 NTE131074:NUE131091 ODA131074:OEA131091 OMW131074:ONW131091 OWS131074:OXS131091 PGO131074:PHO131091 PQK131074:PRK131091 QAG131074:QBG131091 QKC131074:QLC131091 QTY131074:QUY131091 RDU131074:REU131091 RNQ131074:ROQ131091 RXM131074:RYM131091 SHI131074:SII131091 SRE131074:SSE131091 TBA131074:TCA131091 TKW131074:TLW131091 TUS131074:TVS131091 UEO131074:UFO131091 UOK131074:UPK131091 UYG131074:UZG131091 VIC131074:VJC131091 VRY131074:VSY131091 WBU131074:WCU131091 WLQ131074:WMQ131091 WVM131074:WWM131091 E196610:AE196627 JA196610:KA196627 SW196610:TW196627 ACS196610:ADS196627 AMO196610:ANO196627 AWK196610:AXK196627 BGG196610:BHG196627 BQC196610:BRC196627 BZY196610:CAY196627 CJU196610:CKU196627 CTQ196610:CUQ196627 DDM196610:DEM196627 DNI196610:DOI196627 DXE196610:DYE196627 EHA196610:EIA196627 EQW196610:ERW196627 FAS196610:FBS196627 FKO196610:FLO196627 FUK196610:FVK196627 GEG196610:GFG196627 GOC196610:GPC196627 GXY196610:GYY196627 HHU196610:HIU196627 HRQ196610:HSQ196627 IBM196610:ICM196627 ILI196610:IMI196627 IVE196610:IWE196627 JFA196610:JGA196627 JOW196610:JPW196627 JYS196610:JZS196627 KIO196610:KJO196627 KSK196610:KTK196627 LCG196610:LDG196627 LMC196610:LNC196627 LVY196610:LWY196627 MFU196610:MGU196627 MPQ196610:MQQ196627 MZM196610:NAM196627 NJI196610:NKI196627 NTE196610:NUE196627 ODA196610:OEA196627 OMW196610:ONW196627 OWS196610:OXS196627 PGO196610:PHO196627 PQK196610:PRK196627 QAG196610:QBG196627 QKC196610:QLC196627 QTY196610:QUY196627 RDU196610:REU196627 RNQ196610:ROQ196627 RXM196610:RYM196627 SHI196610:SII196627 SRE196610:SSE196627 TBA196610:TCA196627 TKW196610:TLW196627 TUS196610:TVS196627 UEO196610:UFO196627 UOK196610:UPK196627 UYG196610:UZG196627 VIC196610:VJC196627 VRY196610:VSY196627 WBU196610:WCU196627 WLQ196610:WMQ196627 WVM196610:WWM196627 E262146:AE262163 JA262146:KA262163 SW262146:TW262163 ACS262146:ADS262163 AMO262146:ANO262163 AWK262146:AXK262163 BGG262146:BHG262163 BQC262146:BRC262163 BZY262146:CAY262163 CJU262146:CKU262163 CTQ262146:CUQ262163 DDM262146:DEM262163 DNI262146:DOI262163 DXE262146:DYE262163 EHA262146:EIA262163 EQW262146:ERW262163 FAS262146:FBS262163 FKO262146:FLO262163 FUK262146:FVK262163 GEG262146:GFG262163 GOC262146:GPC262163 GXY262146:GYY262163 HHU262146:HIU262163 HRQ262146:HSQ262163 IBM262146:ICM262163 ILI262146:IMI262163 IVE262146:IWE262163 JFA262146:JGA262163 JOW262146:JPW262163 JYS262146:JZS262163 KIO262146:KJO262163 KSK262146:KTK262163 LCG262146:LDG262163 LMC262146:LNC262163 LVY262146:LWY262163 MFU262146:MGU262163 MPQ262146:MQQ262163 MZM262146:NAM262163 NJI262146:NKI262163 NTE262146:NUE262163 ODA262146:OEA262163 OMW262146:ONW262163 OWS262146:OXS262163 PGO262146:PHO262163 PQK262146:PRK262163 QAG262146:QBG262163 QKC262146:QLC262163 QTY262146:QUY262163 RDU262146:REU262163 RNQ262146:ROQ262163 RXM262146:RYM262163 SHI262146:SII262163 SRE262146:SSE262163 TBA262146:TCA262163 TKW262146:TLW262163 TUS262146:TVS262163 UEO262146:UFO262163 UOK262146:UPK262163 UYG262146:UZG262163 VIC262146:VJC262163 VRY262146:VSY262163 WBU262146:WCU262163 WLQ262146:WMQ262163 WVM262146:WWM262163 E327682:AE327699 JA327682:KA327699 SW327682:TW327699 ACS327682:ADS327699 AMO327682:ANO327699 AWK327682:AXK327699 BGG327682:BHG327699 BQC327682:BRC327699 BZY327682:CAY327699 CJU327682:CKU327699 CTQ327682:CUQ327699 DDM327682:DEM327699 DNI327682:DOI327699 DXE327682:DYE327699 EHA327682:EIA327699 EQW327682:ERW327699 FAS327682:FBS327699 FKO327682:FLO327699 FUK327682:FVK327699 GEG327682:GFG327699 GOC327682:GPC327699 GXY327682:GYY327699 HHU327682:HIU327699 HRQ327682:HSQ327699 IBM327682:ICM327699 ILI327682:IMI327699 IVE327682:IWE327699 JFA327682:JGA327699 JOW327682:JPW327699 JYS327682:JZS327699 KIO327682:KJO327699 KSK327682:KTK327699 LCG327682:LDG327699 LMC327682:LNC327699 LVY327682:LWY327699 MFU327682:MGU327699 MPQ327682:MQQ327699 MZM327682:NAM327699 NJI327682:NKI327699 NTE327682:NUE327699 ODA327682:OEA327699 OMW327682:ONW327699 OWS327682:OXS327699 PGO327682:PHO327699 PQK327682:PRK327699 QAG327682:QBG327699 QKC327682:QLC327699 QTY327682:QUY327699 RDU327682:REU327699 RNQ327682:ROQ327699 RXM327682:RYM327699 SHI327682:SII327699 SRE327682:SSE327699 TBA327682:TCA327699 TKW327682:TLW327699 TUS327682:TVS327699 UEO327682:UFO327699 UOK327682:UPK327699 UYG327682:UZG327699 VIC327682:VJC327699 VRY327682:VSY327699 WBU327682:WCU327699 WLQ327682:WMQ327699 WVM327682:WWM327699 E393218:AE393235 JA393218:KA393235 SW393218:TW393235 ACS393218:ADS393235 AMO393218:ANO393235 AWK393218:AXK393235 BGG393218:BHG393235 BQC393218:BRC393235 BZY393218:CAY393235 CJU393218:CKU393235 CTQ393218:CUQ393235 DDM393218:DEM393235 DNI393218:DOI393235 DXE393218:DYE393235 EHA393218:EIA393235 EQW393218:ERW393235 FAS393218:FBS393235 FKO393218:FLO393235 FUK393218:FVK393235 GEG393218:GFG393235 GOC393218:GPC393235 GXY393218:GYY393235 HHU393218:HIU393235 HRQ393218:HSQ393235 IBM393218:ICM393235 ILI393218:IMI393235 IVE393218:IWE393235 JFA393218:JGA393235 JOW393218:JPW393235 JYS393218:JZS393235 KIO393218:KJO393235 KSK393218:KTK393235 LCG393218:LDG393235 LMC393218:LNC393235 LVY393218:LWY393235 MFU393218:MGU393235 MPQ393218:MQQ393235 MZM393218:NAM393235 NJI393218:NKI393235 NTE393218:NUE393235 ODA393218:OEA393235 OMW393218:ONW393235 OWS393218:OXS393235 PGO393218:PHO393235 PQK393218:PRK393235 QAG393218:QBG393235 QKC393218:QLC393235 QTY393218:QUY393235 RDU393218:REU393235 RNQ393218:ROQ393235 RXM393218:RYM393235 SHI393218:SII393235 SRE393218:SSE393235 TBA393218:TCA393235 TKW393218:TLW393235 TUS393218:TVS393235 UEO393218:UFO393235 UOK393218:UPK393235 UYG393218:UZG393235 VIC393218:VJC393235 VRY393218:VSY393235 WBU393218:WCU393235 WLQ393218:WMQ393235 WVM393218:WWM393235 E458754:AE458771 JA458754:KA458771 SW458754:TW458771 ACS458754:ADS458771 AMO458754:ANO458771 AWK458754:AXK458771 BGG458754:BHG458771 BQC458754:BRC458771 BZY458754:CAY458771 CJU458754:CKU458771 CTQ458754:CUQ458771 DDM458754:DEM458771 DNI458754:DOI458771 DXE458754:DYE458771 EHA458754:EIA458771 EQW458754:ERW458771 FAS458754:FBS458771 FKO458754:FLO458771 FUK458754:FVK458771 GEG458754:GFG458771 GOC458754:GPC458771 GXY458754:GYY458771 HHU458754:HIU458771 HRQ458754:HSQ458771 IBM458754:ICM458771 ILI458754:IMI458771 IVE458754:IWE458771 JFA458754:JGA458771 JOW458754:JPW458771 JYS458754:JZS458771 KIO458754:KJO458771 KSK458754:KTK458771 LCG458754:LDG458771 LMC458754:LNC458771 LVY458754:LWY458771 MFU458754:MGU458771 MPQ458754:MQQ458771 MZM458754:NAM458771 NJI458754:NKI458771 NTE458754:NUE458771 ODA458754:OEA458771 OMW458754:ONW458771 OWS458754:OXS458771 PGO458754:PHO458771 PQK458754:PRK458771 QAG458754:QBG458771 QKC458754:QLC458771 QTY458754:QUY458771 RDU458754:REU458771 RNQ458754:ROQ458771 RXM458754:RYM458771 SHI458754:SII458771 SRE458754:SSE458771 TBA458754:TCA458771 TKW458754:TLW458771 TUS458754:TVS458771 UEO458754:UFO458771 UOK458754:UPK458771 UYG458754:UZG458771 VIC458754:VJC458771 VRY458754:VSY458771 WBU458754:WCU458771 WLQ458754:WMQ458771 WVM458754:WWM458771 E524290:AE524307 JA524290:KA524307 SW524290:TW524307 ACS524290:ADS524307 AMO524290:ANO524307 AWK524290:AXK524307 BGG524290:BHG524307 BQC524290:BRC524307 BZY524290:CAY524307 CJU524290:CKU524307 CTQ524290:CUQ524307 DDM524290:DEM524307 DNI524290:DOI524307 DXE524290:DYE524307 EHA524290:EIA524307 EQW524290:ERW524307 FAS524290:FBS524307 FKO524290:FLO524307 FUK524290:FVK524307 GEG524290:GFG524307 GOC524290:GPC524307 GXY524290:GYY524307 HHU524290:HIU524307 HRQ524290:HSQ524307 IBM524290:ICM524307 ILI524290:IMI524307 IVE524290:IWE524307 JFA524290:JGA524307 JOW524290:JPW524307 JYS524290:JZS524307 KIO524290:KJO524307 KSK524290:KTK524307 LCG524290:LDG524307 LMC524290:LNC524307 LVY524290:LWY524307 MFU524290:MGU524307 MPQ524290:MQQ524307 MZM524290:NAM524307 NJI524290:NKI524307 NTE524290:NUE524307 ODA524290:OEA524307 OMW524290:ONW524307 OWS524290:OXS524307 PGO524290:PHO524307 PQK524290:PRK524307 QAG524290:QBG524307 QKC524290:QLC524307 QTY524290:QUY524307 RDU524290:REU524307 RNQ524290:ROQ524307 RXM524290:RYM524307 SHI524290:SII524307 SRE524290:SSE524307 TBA524290:TCA524307 TKW524290:TLW524307 TUS524290:TVS524307 UEO524290:UFO524307 UOK524290:UPK524307 UYG524290:UZG524307 VIC524290:VJC524307 VRY524290:VSY524307 WBU524290:WCU524307 WLQ524290:WMQ524307 WVM524290:WWM524307 E589826:AE589843 JA589826:KA589843 SW589826:TW589843 ACS589826:ADS589843 AMO589826:ANO589843 AWK589826:AXK589843 BGG589826:BHG589843 BQC589826:BRC589843 BZY589826:CAY589843 CJU589826:CKU589843 CTQ589826:CUQ589843 DDM589826:DEM589843 DNI589826:DOI589843 DXE589826:DYE589843 EHA589826:EIA589843 EQW589826:ERW589843 FAS589826:FBS589843 FKO589826:FLO589843 FUK589826:FVK589843 GEG589826:GFG589843 GOC589826:GPC589843 GXY589826:GYY589843 HHU589826:HIU589843 HRQ589826:HSQ589843 IBM589826:ICM589843 ILI589826:IMI589843 IVE589826:IWE589843 JFA589826:JGA589843 JOW589826:JPW589843 JYS589826:JZS589843 KIO589826:KJO589843 KSK589826:KTK589843 LCG589826:LDG589843 LMC589826:LNC589843 LVY589826:LWY589843 MFU589826:MGU589843 MPQ589826:MQQ589843 MZM589826:NAM589843 NJI589826:NKI589843 NTE589826:NUE589843 ODA589826:OEA589843 OMW589826:ONW589843 OWS589826:OXS589843 PGO589826:PHO589843 PQK589826:PRK589843 QAG589826:QBG589843 QKC589826:QLC589843 QTY589826:QUY589843 RDU589826:REU589843 RNQ589826:ROQ589843 RXM589826:RYM589843 SHI589826:SII589843 SRE589826:SSE589843 TBA589826:TCA589843 TKW589826:TLW589843 TUS589826:TVS589843 UEO589826:UFO589843 UOK589826:UPK589843 UYG589826:UZG589843 VIC589826:VJC589843 VRY589826:VSY589843 WBU589826:WCU589843 WLQ589826:WMQ589843 WVM589826:WWM589843 E655362:AE655379 JA655362:KA655379 SW655362:TW655379 ACS655362:ADS655379 AMO655362:ANO655379 AWK655362:AXK655379 BGG655362:BHG655379 BQC655362:BRC655379 BZY655362:CAY655379 CJU655362:CKU655379 CTQ655362:CUQ655379 DDM655362:DEM655379 DNI655362:DOI655379 DXE655362:DYE655379 EHA655362:EIA655379 EQW655362:ERW655379 FAS655362:FBS655379 FKO655362:FLO655379 FUK655362:FVK655379 GEG655362:GFG655379 GOC655362:GPC655379 GXY655362:GYY655379 HHU655362:HIU655379 HRQ655362:HSQ655379 IBM655362:ICM655379 ILI655362:IMI655379 IVE655362:IWE655379 JFA655362:JGA655379 JOW655362:JPW655379 JYS655362:JZS655379 KIO655362:KJO655379 KSK655362:KTK655379 LCG655362:LDG655379 LMC655362:LNC655379 LVY655362:LWY655379 MFU655362:MGU655379 MPQ655362:MQQ655379 MZM655362:NAM655379 NJI655362:NKI655379 NTE655362:NUE655379 ODA655362:OEA655379 OMW655362:ONW655379 OWS655362:OXS655379 PGO655362:PHO655379 PQK655362:PRK655379 QAG655362:QBG655379 QKC655362:QLC655379 QTY655362:QUY655379 RDU655362:REU655379 RNQ655362:ROQ655379 RXM655362:RYM655379 SHI655362:SII655379 SRE655362:SSE655379 TBA655362:TCA655379 TKW655362:TLW655379 TUS655362:TVS655379 UEO655362:UFO655379 UOK655362:UPK655379 UYG655362:UZG655379 VIC655362:VJC655379 VRY655362:VSY655379 WBU655362:WCU655379 WLQ655362:WMQ655379 WVM655362:WWM655379 E720898:AE720915 JA720898:KA720915 SW720898:TW720915 ACS720898:ADS720915 AMO720898:ANO720915 AWK720898:AXK720915 BGG720898:BHG720915 BQC720898:BRC720915 BZY720898:CAY720915 CJU720898:CKU720915 CTQ720898:CUQ720915 DDM720898:DEM720915 DNI720898:DOI720915 DXE720898:DYE720915 EHA720898:EIA720915 EQW720898:ERW720915 FAS720898:FBS720915 FKO720898:FLO720915 FUK720898:FVK720915 GEG720898:GFG720915 GOC720898:GPC720915 GXY720898:GYY720915 HHU720898:HIU720915 HRQ720898:HSQ720915 IBM720898:ICM720915 ILI720898:IMI720915 IVE720898:IWE720915 JFA720898:JGA720915 JOW720898:JPW720915 JYS720898:JZS720915 KIO720898:KJO720915 KSK720898:KTK720915 LCG720898:LDG720915 LMC720898:LNC720915 LVY720898:LWY720915 MFU720898:MGU720915 MPQ720898:MQQ720915 MZM720898:NAM720915 NJI720898:NKI720915 NTE720898:NUE720915 ODA720898:OEA720915 OMW720898:ONW720915 OWS720898:OXS720915 PGO720898:PHO720915 PQK720898:PRK720915 QAG720898:QBG720915 QKC720898:QLC720915 QTY720898:QUY720915 RDU720898:REU720915 RNQ720898:ROQ720915 RXM720898:RYM720915 SHI720898:SII720915 SRE720898:SSE720915 TBA720898:TCA720915 TKW720898:TLW720915 TUS720898:TVS720915 UEO720898:UFO720915 UOK720898:UPK720915 UYG720898:UZG720915 VIC720898:VJC720915 VRY720898:VSY720915 WBU720898:WCU720915 WLQ720898:WMQ720915 WVM720898:WWM720915 E786434:AE786451 JA786434:KA786451 SW786434:TW786451 ACS786434:ADS786451 AMO786434:ANO786451 AWK786434:AXK786451 BGG786434:BHG786451 BQC786434:BRC786451 BZY786434:CAY786451 CJU786434:CKU786451 CTQ786434:CUQ786451 DDM786434:DEM786451 DNI786434:DOI786451 DXE786434:DYE786451 EHA786434:EIA786451 EQW786434:ERW786451 FAS786434:FBS786451 FKO786434:FLO786451 FUK786434:FVK786451 GEG786434:GFG786451 GOC786434:GPC786451 GXY786434:GYY786451 HHU786434:HIU786451 HRQ786434:HSQ786451 IBM786434:ICM786451 ILI786434:IMI786451 IVE786434:IWE786451 JFA786434:JGA786451 JOW786434:JPW786451 JYS786434:JZS786451 KIO786434:KJO786451 KSK786434:KTK786451 LCG786434:LDG786451 LMC786434:LNC786451 LVY786434:LWY786451 MFU786434:MGU786451 MPQ786434:MQQ786451 MZM786434:NAM786451 NJI786434:NKI786451 NTE786434:NUE786451 ODA786434:OEA786451 OMW786434:ONW786451 OWS786434:OXS786451 PGO786434:PHO786451 PQK786434:PRK786451 QAG786434:QBG786451 QKC786434:QLC786451 QTY786434:QUY786451 RDU786434:REU786451 RNQ786434:ROQ786451 RXM786434:RYM786451 SHI786434:SII786451 SRE786434:SSE786451 TBA786434:TCA786451 TKW786434:TLW786451 TUS786434:TVS786451 UEO786434:UFO786451 UOK786434:UPK786451 UYG786434:UZG786451 VIC786434:VJC786451 VRY786434:VSY786451 WBU786434:WCU786451 WLQ786434:WMQ786451 WVM786434:WWM786451 E851970:AE851987 JA851970:KA851987 SW851970:TW851987 ACS851970:ADS851987 AMO851970:ANO851987 AWK851970:AXK851987 BGG851970:BHG851987 BQC851970:BRC851987 BZY851970:CAY851987 CJU851970:CKU851987 CTQ851970:CUQ851987 DDM851970:DEM851987 DNI851970:DOI851987 DXE851970:DYE851987 EHA851970:EIA851987 EQW851970:ERW851987 FAS851970:FBS851987 FKO851970:FLO851987 FUK851970:FVK851987 GEG851970:GFG851987 GOC851970:GPC851987 GXY851970:GYY851987 HHU851970:HIU851987 HRQ851970:HSQ851987 IBM851970:ICM851987 ILI851970:IMI851987 IVE851970:IWE851987 JFA851970:JGA851987 JOW851970:JPW851987 JYS851970:JZS851987 KIO851970:KJO851987 KSK851970:KTK851987 LCG851970:LDG851987 LMC851970:LNC851987 LVY851970:LWY851987 MFU851970:MGU851987 MPQ851970:MQQ851987 MZM851970:NAM851987 NJI851970:NKI851987 NTE851970:NUE851987 ODA851970:OEA851987 OMW851970:ONW851987 OWS851970:OXS851987 PGO851970:PHO851987 PQK851970:PRK851987 QAG851970:QBG851987 QKC851970:QLC851987 QTY851970:QUY851987 RDU851970:REU851987 RNQ851970:ROQ851987 RXM851970:RYM851987 SHI851970:SII851987 SRE851970:SSE851987 TBA851970:TCA851987 TKW851970:TLW851987 TUS851970:TVS851987 UEO851970:UFO851987 UOK851970:UPK851987 UYG851970:UZG851987 VIC851970:VJC851987 VRY851970:VSY851987 WBU851970:WCU851987 WLQ851970:WMQ851987 WVM851970:WWM851987 E917506:AE917523 JA917506:KA917523 SW917506:TW917523 ACS917506:ADS917523 AMO917506:ANO917523 AWK917506:AXK917523 BGG917506:BHG917523 BQC917506:BRC917523 BZY917506:CAY917523 CJU917506:CKU917523 CTQ917506:CUQ917523 DDM917506:DEM917523 DNI917506:DOI917523 DXE917506:DYE917523 EHA917506:EIA917523 EQW917506:ERW917523 FAS917506:FBS917523 FKO917506:FLO917523 FUK917506:FVK917523 GEG917506:GFG917523 GOC917506:GPC917523 GXY917506:GYY917523 HHU917506:HIU917523 HRQ917506:HSQ917523 IBM917506:ICM917523 ILI917506:IMI917523 IVE917506:IWE917523 JFA917506:JGA917523 JOW917506:JPW917523 JYS917506:JZS917523 KIO917506:KJO917523 KSK917506:KTK917523 LCG917506:LDG917523 LMC917506:LNC917523 LVY917506:LWY917523 MFU917506:MGU917523 MPQ917506:MQQ917523 MZM917506:NAM917523 NJI917506:NKI917523 NTE917506:NUE917523 ODA917506:OEA917523 OMW917506:ONW917523 OWS917506:OXS917523 PGO917506:PHO917523 PQK917506:PRK917523 QAG917506:QBG917523 QKC917506:QLC917523 QTY917506:QUY917523 RDU917506:REU917523 RNQ917506:ROQ917523 RXM917506:RYM917523 SHI917506:SII917523 SRE917506:SSE917523 TBA917506:TCA917523 TKW917506:TLW917523 TUS917506:TVS917523 UEO917506:UFO917523 UOK917506:UPK917523 UYG917506:UZG917523 VIC917506:VJC917523 VRY917506:VSY917523 WBU917506:WCU917523 WLQ917506:WMQ917523 WVM917506:WWM917523 E983042:AE983059 JA983042:KA983059 SW983042:TW983059 ACS983042:ADS983059 AMO983042:ANO983059 AWK983042:AXK983059 BGG983042:BHG983059 BQC983042:BRC983059 BZY983042:CAY983059 CJU983042:CKU983059 CTQ983042:CUQ983059 DDM983042:DEM983059 DNI983042:DOI983059 DXE983042:DYE983059 EHA983042:EIA983059 EQW983042:ERW983059 FAS983042:FBS983059 FKO983042:FLO983059 FUK983042:FVK983059 GEG983042:GFG983059 GOC983042:GPC983059 GXY983042:GYY983059 HHU983042:HIU983059 HRQ983042:HSQ983059 IBM983042:ICM983059 ILI983042:IMI983059 IVE983042:IWE983059 JFA983042:JGA983059 JOW983042:JPW983059 JYS983042:JZS983059 KIO983042:KJO983059 KSK983042:KTK983059 LCG983042:LDG983059 LMC983042:LNC983059 LVY983042:LWY983059 MFU983042:MGU983059 MPQ983042:MQQ983059 MZM983042:NAM983059 NJI983042:NKI983059 NTE983042:NUE983059 ODA983042:OEA983059 OMW983042:ONW983059 OWS983042:OXS983059 PGO983042:PHO983059 PQK983042:PRK983059 QAG983042:QBG983059 QKC983042:QLC983059 QTY983042:QUY983059 RDU983042:REU983059 RNQ983042:ROQ983059 RXM983042:RYM983059 SHI983042:SII983059 SRE983042:SSE983059 TBA983042:TCA983059 TKW983042:TLW983059 TUS983042:TVS983059 UEO983042:UFO983059 UOK983042:UPK983059 UYG983042:UZG983059 VIC983042:VJC983059 VRY983042:VSY983059 WBU983042:WCU983059 WLQ983042:WMQ983059 WVM983042:WWM983059 AO2:CJ12 KK2:MF12 UG2:WB12 AEC2:AFX12 ANY2:APT12 AXU2:AZP12 BHQ2:BJL12 BRM2:BTH12 CBI2:CDD12 CLE2:CMZ12 CVA2:CWV12 DEW2:DGR12 DOS2:DQN12 DYO2:EAJ12 EIK2:EKF12 ESG2:EUB12 FCC2:FDX12 FLY2:FNT12 FVU2:FXP12 GFQ2:GHL12 GPM2:GRH12 GZI2:HBD12 HJE2:HKZ12 HTA2:HUV12 ICW2:IER12 IMS2:ION12 IWO2:IYJ12 JGK2:JIF12 JQG2:JSB12 KAC2:KBX12 KJY2:KLT12 KTU2:KVP12 LDQ2:LFL12 LNM2:LPH12 LXI2:LZD12 MHE2:MIZ12 MRA2:MSV12 NAW2:NCR12 NKS2:NMN12 NUO2:NWJ12 OEK2:OGF12 OOG2:OQB12 OYC2:OZX12 PHY2:PJT12 PRU2:PTP12 QBQ2:QDL12 QLM2:QNH12 QVI2:QXD12 RFE2:RGZ12 RPA2:RQV12 RYW2:SAR12 SIS2:SKN12 SSO2:SUJ12 TCK2:TEF12 TMG2:TOB12 TWC2:TXX12 UFY2:UHT12 UPU2:URP12 UZQ2:VBL12 VJM2:VLH12 VTI2:VVD12 WDE2:WEZ12 WNA2:WOV12 WWW2:WYR12 AO65538:CJ65548 KK65538:MF65548 UG65538:WB65548 AEC65538:AFX65548 ANY65538:APT65548 AXU65538:AZP65548 BHQ65538:BJL65548 BRM65538:BTH65548 CBI65538:CDD65548 CLE65538:CMZ65548 CVA65538:CWV65548 DEW65538:DGR65548 DOS65538:DQN65548 DYO65538:EAJ65548 EIK65538:EKF65548 ESG65538:EUB65548 FCC65538:FDX65548 FLY65538:FNT65548 FVU65538:FXP65548 GFQ65538:GHL65548 GPM65538:GRH65548 GZI65538:HBD65548 HJE65538:HKZ65548 HTA65538:HUV65548 ICW65538:IER65548 IMS65538:ION65548 IWO65538:IYJ65548 JGK65538:JIF65548 JQG65538:JSB65548 KAC65538:KBX65548 KJY65538:KLT65548 KTU65538:KVP65548 LDQ65538:LFL65548 LNM65538:LPH65548 LXI65538:LZD65548 MHE65538:MIZ65548 MRA65538:MSV65548 NAW65538:NCR65548 NKS65538:NMN65548 NUO65538:NWJ65548 OEK65538:OGF65548 OOG65538:OQB65548 OYC65538:OZX65548 PHY65538:PJT65548 PRU65538:PTP65548 QBQ65538:QDL65548 QLM65538:QNH65548 QVI65538:QXD65548 RFE65538:RGZ65548 RPA65538:RQV65548 RYW65538:SAR65548 SIS65538:SKN65548 SSO65538:SUJ65548 TCK65538:TEF65548 TMG65538:TOB65548 TWC65538:TXX65548 UFY65538:UHT65548 UPU65538:URP65548 UZQ65538:VBL65548 VJM65538:VLH65548 VTI65538:VVD65548 WDE65538:WEZ65548 WNA65538:WOV65548 WWW65538:WYR65548 AO131074:CJ131084 KK131074:MF131084 UG131074:WB131084 AEC131074:AFX131084 ANY131074:APT131084 AXU131074:AZP131084 BHQ131074:BJL131084 BRM131074:BTH131084 CBI131074:CDD131084 CLE131074:CMZ131084 CVA131074:CWV131084 DEW131074:DGR131084 DOS131074:DQN131084 DYO131074:EAJ131084 EIK131074:EKF131084 ESG131074:EUB131084 FCC131074:FDX131084 FLY131074:FNT131084 FVU131074:FXP131084 GFQ131074:GHL131084 GPM131074:GRH131084 GZI131074:HBD131084 HJE131074:HKZ131084 HTA131074:HUV131084 ICW131074:IER131084 IMS131074:ION131084 IWO131074:IYJ131084 JGK131074:JIF131084 JQG131074:JSB131084 KAC131074:KBX131084 KJY131074:KLT131084 KTU131074:KVP131084 LDQ131074:LFL131084 LNM131074:LPH131084 LXI131074:LZD131084 MHE131074:MIZ131084 MRA131074:MSV131084 NAW131074:NCR131084 NKS131074:NMN131084 NUO131074:NWJ131084 OEK131074:OGF131084 OOG131074:OQB131084 OYC131074:OZX131084 PHY131074:PJT131084 PRU131074:PTP131084 QBQ131074:QDL131084 QLM131074:QNH131084 QVI131074:QXD131084 RFE131074:RGZ131084 RPA131074:RQV131084 RYW131074:SAR131084 SIS131074:SKN131084 SSO131074:SUJ131084 TCK131074:TEF131084 TMG131074:TOB131084 TWC131074:TXX131084 UFY131074:UHT131084 UPU131074:URP131084 UZQ131074:VBL131084 VJM131074:VLH131084 VTI131074:VVD131084 WDE131074:WEZ131084 WNA131074:WOV131084 WWW131074:WYR131084 AO196610:CJ196620 KK196610:MF196620 UG196610:WB196620 AEC196610:AFX196620 ANY196610:APT196620 AXU196610:AZP196620 BHQ196610:BJL196620 BRM196610:BTH196620 CBI196610:CDD196620 CLE196610:CMZ196620 CVA196610:CWV196620 DEW196610:DGR196620 DOS196610:DQN196620 DYO196610:EAJ196620 EIK196610:EKF196620 ESG196610:EUB196620 FCC196610:FDX196620 FLY196610:FNT196620 FVU196610:FXP196620 GFQ196610:GHL196620 GPM196610:GRH196620 GZI196610:HBD196620 HJE196610:HKZ196620 HTA196610:HUV196620 ICW196610:IER196620 IMS196610:ION196620 IWO196610:IYJ196620 JGK196610:JIF196620 JQG196610:JSB196620 KAC196610:KBX196620 KJY196610:KLT196620 KTU196610:KVP196620 LDQ196610:LFL196620 LNM196610:LPH196620 LXI196610:LZD196620 MHE196610:MIZ196620 MRA196610:MSV196620 NAW196610:NCR196620 NKS196610:NMN196620 NUO196610:NWJ196620 OEK196610:OGF196620 OOG196610:OQB196620 OYC196610:OZX196620 PHY196610:PJT196620 PRU196610:PTP196620 QBQ196610:QDL196620 QLM196610:QNH196620 QVI196610:QXD196620 RFE196610:RGZ196620 RPA196610:RQV196620 RYW196610:SAR196620 SIS196610:SKN196620 SSO196610:SUJ196620 TCK196610:TEF196620 TMG196610:TOB196620 TWC196610:TXX196620 UFY196610:UHT196620 UPU196610:URP196620 UZQ196610:VBL196620 VJM196610:VLH196620 VTI196610:VVD196620 WDE196610:WEZ196620 WNA196610:WOV196620 WWW196610:WYR196620 AO262146:CJ262156 KK262146:MF262156 UG262146:WB262156 AEC262146:AFX262156 ANY262146:APT262156 AXU262146:AZP262156 BHQ262146:BJL262156 BRM262146:BTH262156 CBI262146:CDD262156 CLE262146:CMZ262156 CVA262146:CWV262156 DEW262146:DGR262156 DOS262146:DQN262156 DYO262146:EAJ262156 EIK262146:EKF262156 ESG262146:EUB262156 FCC262146:FDX262156 FLY262146:FNT262156 FVU262146:FXP262156 GFQ262146:GHL262156 GPM262146:GRH262156 GZI262146:HBD262156 HJE262146:HKZ262156 HTA262146:HUV262156 ICW262146:IER262156 IMS262146:ION262156 IWO262146:IYJ262156 JGK262146:JIF262156 JQG262146:JSB262156 KAC262146:KBX262156 KJY262146:KLT262156 KTU262146:KVP262156 LDQ262146:LFL262156 LNM262146:LPH262156 LXI262146:LZD262156 MHE262146:MIZ262156 MRA262146:MSV262156 NAW262146:NCR262156 NKS262146:NMN262156 NUO262146:NWJ262156 OEK262146:OGF262156 OOG262146:OQB262156 OYC262146:OZX262156 PHY262146:PJT262156 PRU262146:PTP262156 QBQ262146:QDL262156 QLM262146:QNH262156 QVI262146:QXD262156 RFE262146:RGZ262156 RPA262146:RQV262156 RYW262146:SAR262156 SIS262146:SKN262156 SSO262146:SUJ262156 TCK262146:TEF262156 TMG262146:TOB262156 TWC262146:TXX262156 UFY262146:UHT262156 UPU262146:URP262156 UZQ262146:VBL262156 VJM262146:VLH262156 VTI262146:VVD262156 WDE262146:WEZ262156 WNA262146:WOV262156 WWW262146:WYR262156 AO327682:CJ327692 KK327682:MF327692 UG327682:WB327692 AEC327682:AFX327692 ANY327682:APT327692 AXU327682:AZP327692 BHQ327682:BJL327692 BRM327682:BTH327692 CBI327682:CDD327692 CLE327682:CMZ327692 CVA327682:CWV327692 DEW327682:DGR327692 DOS327682:DQN327692 DYO327682:EAJ327692 EIK327682:EKF327692 ESG327682:EUB327692 FCC327682:FDX327692 FLY327682:FNT327692 FVU327682:FXP327692 GFQ327682:GHL327692 GPM327682:GRH327692 GZI327682:HBD327692 HJE327682:HKZ327692 HTA327682:HUV327692 ICW327682:IER327692 IMS327682:ION327692 IWO327682:IYJ327692 JGK327682:JIF327692 JQG327682:JSB327692 KAC327682:KBX327692 KJY327682:KLT327692 KTU327682:KVP327692 LDQ327682:LFL327692 LNM327682:LPH327692 LXI327682:LZD327692 MHE327682:MIZ327692 MRA327682:MSV327692 NAW327682:NCR327692 NKS327682:NMN327692 NUO327682:NWJ327692 OEK327682:OGF327692 OOG327682:OQB327692 OYC327682:OZX327692 PHY327682:PJT327692 PRU327682:PTP327692 QBQ327682:QDL327692 QLM327682:QNH327692 QVI327682:QXD327692 RFE327682:RGZ327692 RPA327682:RQV327692 RYW327682:SAR327692 SIS327682:SKN327692 SSO327682:SUJ327692 TCK327682:TEF327692 TMG327682:TOB327692 TWC327682:TXX327692 UFY327682:UHT327692 UPU327682:URP327692 UZQ327682:VBL327692 VJM327682:VLH327692 VTI327682:VVD327692 WDE327682:WEZ327692 WNA327682:WOV327692 WWW327682:WYR327692 AO393218:CJ393228 KK393218:MF393228 UG393218:WB393228 AEC393218:AFX393228 ANY393218:APT393228 AXU393218:AZP393228 BHQ393218:BJL393228 BRM393218:BTH393228 CBI393218:CDD393228 CLE393218:CMZ393228 CVA393218:CWV393228 DEW393218:DGR393228 DOS393218:DQN393228 DYO393218:EAJ393228 EIK393218:EKF393228 ESG393218:EUB393228 FCC393218:FDX393228 FLY393218:FNT393228 FVU393218:FXP393228 GFQ393218:GHL393228 GPM393218:GRH393228 GZI393218:HBD393228 HJE393218:HKZ393228 HTA393218:HUV393228 ICW393218:IER393228 IMS393218:ION393228 IWO393218:IYJ393228 JGK393218:JIF393228 JQG393218:JSB393228 KAC393218:KBX393228 KJY393218:KLT393228 KTU393218:KVP393228 LDQ393218:LFL393228 LNM393218:LPH393228 LXI393218:LZD393228 MHE393218:MIZ393228 MRA393218:MSV393228 NAW393218:NCR393228 NKS393218:NMN393228 NUO393218:NWJ393228 OEK393218:OGF393228 OOG393218:OQB393228 OYC393218:OZX393228 PHY393218:PJT393228 PRU393218:PTP393228 QBQ393218:QDL393228 QLM393218:QNH393228 QVI393218:QXD393228 RFE393218:RGZ393228 RPA393218:RQV393228 RYW393218:SAR393228 SIS393218:SKN393228 SSO393218:SUJ393228 TCK393218:TEF393228 TMG393218:TOB393228 TWC393218:TXX393228 UFY393218:UHT393228 UPU393218:URP393228 UZQ393218:VBL393228 VJM393218:VLH393228 VTI393218:VVD393228 WDE393218:WEZ393228 WNA393218:WOV393228 WWW393218:WYR393228 AO458754:CJ458764 KK458754:MF458764 UG458754:WB458764 AEC458754:AFX458764 ANY458754:APT458764 AXU458754:AZP458764 BHQ458754:BJL458764 BRM458754:BTH458764 CBI458754:CDD458764 CLE458754:CMZ458764 CVA458754:CWV458764 DEW458754:DGR458764 DOS458754:DQN458764 DYO458754:EAJ458764 EIK458754:EKF458764 ESG458754:EUB458764 FCC458754:FDX458764 FLY458754:FNT458764 FVU458754:FXP458764 GFQ458754:GHL458764 GPM458754:GRH458764 GZI458754:HBD458764 HJE458754:HKZ458764 HTA458754:HUV458764 ICW458754:IER458764 IMS458754:ION458764 IWO458754:IYJ458764 JGK458754:JIF458764 JQG458754:JSB458764 KAC458754:KBX458764 KJY458754:KLT458764 KTU458754:KVP458764 LDQ458754:LFL458764 LNM458754:LPH458764 LXI458754:LZD458764 MHE458754:MIZ458764 MRA458754:MSV458764 NAW458754:NCR458764 NKS458754:NMN458764 NUO458754:NWJ458764 OEK458754:OGF458764 OOG458754:OQB458764 OYC458754:OZX458764 PHY458754:PJT458764 PRU458754:PTP458764 QBQ458754:QDL458764 QLM458754:QNH458764 QVI458754:QXD458764 RFE458754:RGZ458764 RPA458754:RQV458764 RYW458754:SAR458764 SIS458754:SKN458764 SSO458754:SUJ458764 TCK458754:TEF458764 TMG458754:TOB458764 TWC458754:TXX458764 UFY458754:UHT458764 UPU458754:URP458764 UZQ458754:VBL458764 VJM458754:VLH458764 VTI458754:VVD458764 WDE458754:WEZ458764 WNA458754:WOV458764 WWW458754:WYR458764 AO524290:CJ524300 KK524290:MF524300 UG524290:WB524300 AEC524290:AFX524300 ANY524290:APT524300 AXU524290:AZP524300 BHQ524290:BJL524300 BRM524290:BTH524300 CBI524290:CDD524300 CLE524290:CMZ524300 CVA524290:CWV524300 DEW524290:DGR524300 DOS524290:DQN524300 DYO524290:EAJ524300 EIK524290:EKF524300 ESG524290:EUB524300 FCC524290:FDX524300 FLY524290:FNT524300 FVU524290:FXP524300 GFQ524290:GHL524300 GPM524290:GRH524300 GZI524290:HBD524300 HJE524290:HKZ524300 HTA524290:HUV524300 ICW524290:IER524300 IMS524290:ION524300 IWO524290:IYJ524300 JGK524290:JIF524300 JQG524290:JSB524300 KAC524290:KBX524300 KJY524290:KLT524300 KTU524290:KVP524300 LDQ524290:LFL524300 LNM524290:LPH524300 LXI524290:LZD524300 MHE524290:MIZ524300 MRA524290:MSV524300 NAW524290:NCR524300 NKS524290:NMN524300 NUO524290:NWJ524300 OEK524290:OGF524300 OOG524290:OQB524300 OYC524290:OZX524300 PHY524290:PJT524300 PRU524290:PTP524300 QBQ524290:QDL524300 QLM524290:QNH524300 QVI524290:QXD524300 RFE524290:RGZ524300 RPA524290:RQV524300 RYW524290:SAR524300 SIS524290:SKN524300 SSO524290:SUJ524300 TCK524290:TEF524300 TMG524290:TOB524300 TWC524290:TXX524300 UFY524290:UHT524300 UPU524290:URP524300 UZQ524290:VBL524300 VJM524290:VLH524300 VTI524290:VVD524300 WDE524290:WEZ524300 WNA524290:WOV524300 WWW524290:WYR524300 AO589826:CJ589836 KK589826:MF589836 UG589826:WB589836 AEC589826:AFX589836 ANY589826:APT589836 AXU589826:AZP589836 BHQ589826:BJL589836 BRM589826:BTH589836 CBI589826:CDD589836 CLE589826:CMZ589836 CVA589826:CWV589836 DEW589826:DGR589836 DOS589826:DQN589836 DYO589826:EAJ589836 EIK589826:EKF589836 ESG589826:EUB589836 FCC589826:FDX589836 FLY589826:FNT589836 FVU589826:FXP589836 GFQ589826:GHL589836 GPM589826:GRH589836 GZI589826:HBD589836 HJE589826:HKZ589836 HTA589826:HUV589836 ICW589826:IER589836 IMS589826:ION589836 IWO589826:IYJ589836 JGK589826:JIF589836 JQG589826:JSB589836 KAC589826:KBX589836 KJY589826:KLT589836 KTU589826:KVP589836 LDQ589826:LFL589836 LNM589826:LPH589836 LXI589826:LZD589836 MHE589826:MIZ589836 MRA589826:MSV589836 NAW589826:NCR589836 NKS589826:NMN589836 NUO589826:NWJ589836 OEK589826:OGF589836 OOG589826:OQB589836 OYC589826:OZX589836 PHY589826:PJT589836 PRU589826:PTP589836 QBQ589826:QDL589836 QLM589826:QNH589836 QVI589826:QXD589836 RFE589826:RGZ589836 RPA589826:RQV589836 RYW589826:SAR589836 SIS589826:SKN589836 SSO589826:SUJ589836 TCK589826:TEF589836 TMG589826:TOB589836 TWC589826:TXX589836 UFY589826:UHT589836 UPU589826:URP589836 UZQ589826:VBL589836 VJM589826:VLH589836 VTI589826:VVD589836 WDE589826:WEZ589836 WNA589826:WOV589836 WWW589826:WYR589836 AO655362:CJ655372 KK655362:MF655372 UG655362:WB655372 AEC655362:AFX655372 ANY655362:APT655372 AXU655362:AZP655372 BHQ655362:BJL655372 BRM655362:BTH655372 CBI655362:CDD655372 CLE655362:CMZ655372 CVA655362:CWV655372 DEW655362:DGR655372 DOS655362:DQN655372 DYO655362:EAJ655372 EIK655362:EKF655372 ESG655362:EUB655372 FCC655362:FDX655372 FLY655362:FNT655372 FVU655362:FXP655372 GFQ655362:GHL655372 GPM655362:GRH655372 GZI655362:HBD655372 HJE655362:HKZ655372 HTA655362:HUV655372 ICW655362:IER655372 IMS655362:ION655372 IWO655362:IYJ655372 JGK655362:JIF655372 JQG655362:JSB655372 KAC655362:KBX655372 KJY655362:KLT655372 KTU655362:KVP655372 LDQ655362:LFL655372 LNM655362:LPH655372 LXI655362:LZD655372 MHE655362:MIZ655372 MRA655362:MSV655372 NAW655362:NCR655372 NKS655362:NMN655372 NUO655362:NWJ655372 OEK655362:OGF655372 OOG655362:OQB655372 OYC655362:OZX655372 PHY655362:PJT655372 PRU655362:PTP655372 QBQ655362:QDL655372 QLM655362:QNH655372 QVI655362:QXD655372 RFE655362:RGZ655372 RPA655362:RQV655372 RYW655362:SAR655372 SIS655362:SKN655372 SSO655362:SUJ655372 TCK655362:TEF655372 TMG655362:TOB655372 TWC655362:TXX655372 UFY655362:UHT655372 UPU655362:URP655372 UZQ655362:VBL655372 VJM655362:VLH655372 VTI655362:VVD655372 WDE655362:WEZ655372 WNA655362:WOV655372 WWW655362:WYR655372 AO720898:CJ720908 KK720898:MF720908 UG720898:WB720908 AEC720898:AFX720908 ANY720898:APT720908 AXU720898:AZP720908 BHQ720898:BJL720908 BRM720898:BTH720908 CBI720898:CDD720908 CLE720898:CMZ720908 CVA720898:CWV720908 DEW720898:DGR720908 DOS720898:DQN720908 DYO720898:EAJ720908 EIK720898:EKF720908 ESG720898:EUB720908 FCC720898:FDX720908 FLY720898:FNT720908 FVU720898:FXP720908 GFQ720898:GHL720908 GPM720898:GRH720908 GZI720898:HBD720908 HJE720898:HKZ720908 HTA720898:HUV720908 ICW720898:IER720908 IMS720898:ION720908 IWO720898:IYJ720908 JGK720898:JIF720908 JQG720898:JSB720908 KAC720898:KBX720908 KJY720898:KLT720908 KTU720898:KVP720908 LDQ720898:LFL720908 LNM720898:LPH720908 LXI720898:LZD720908 MHE720898:MIZ720908 MRA720898:MSV720908 NAW720898:NCR720908 NKS720898:NMN720908 NUO720898:NWJ720908 OEK720898:OGF720908 OOG720898:OQB720908 OYC720898:OZX720908 PHY720898:PJT720908 PRU720898:PTP720908 QBQ720898:QDL720908 QLM720898:QNH720908 QVI720898:QXD720908 RFE720898:RGZ720908 RPA720898:RQV720908 RYW720898:SAR720908 SIS720898:SKN720908 SSO720898:SUJ720908 TCK720898:TEF720908 TMG720898:TOB720908 TWC720898:TXX720908 UFY720898:UHT720908 UPU720898:URP720908 UZQ720898:VBL720908 VJM720898:VLH720908 VTI720898:VVD720908 WDE720898:WEZ720908 WNA720898:WOV720908 WWW720898:WYR720908 AO786434:CJ786444 KK786434:MF786444 UG786434:WB786444 AEC786434:AFX786444 ANY786434:APT786444 AXU786434:AZP786444 BHQ786434:BJL786444 BRM786434:BTH786444 CBI786434:CDD786444 CLE786434:CMZ786444 CVA786434:CWV786444 DEW786434:DGR786444 DOS786434:DQN786444 DYO786434:EAJ786444 EIK786434:EKF786444 ESG786434:EUB786444 FCC786434:FDX786444 FLY786434:FNT786444 FVU786434:FXP786444 GFQ786434:GHL786444 GPM786434:GRH786444 GZI786434:HBD786444 HJE786434:HKZ786444 HTA786434:HUV786444 ICW786434:IER786444 IMS786434:ION786444 IWO786434:IYJ786444 JGK786434:JIF786444 JQG786434:JSB786444 KAC786434:KBX786444 KJY786434:KLT786444 KTU786434:KVP786444 LDQ786434:LFL786444 LNM786434:LPH786444 LXI786434:LZD786444 MHE786434:MIZ786444 MRA786434:MSV786444 NAW786434:NCR786444 NKS786434:NMN786444 NUO786434:NWJ786444 OEK786434:OGF786444 OOG786434:OQB786444 OYC786434:OZX786444 PHY786434:PJT786444 PRU786434:PTP786444 QBQ786434:QDL786444 QLM786434:QNH786444 QVI786434:QXD786444 RFE786434:RGZ786444 RPA786434:RQV786444 RYW786434:SAR786444 SIS786434:SKN786444 SSO786434:SUJ786444 TCK786434:TEF786444 TMG786434:TOB786444 TWC786434:TXX786444 UFY786434:UHT786444 UPU786434:URP786444 UZQ786434:VBL786444 VJM786434:VLH786444 VTI786434:VVD786444 WDE786434:WEZ786444 WNA786434:WOV786444 WWW786434:WYR786444 AO851970:CJ851980 KK851970:MF851980 UG851970:WB851980 AEC851970:AFX851980 ANY851970:APT851980 AXU851970:AZP851980 BHQ851970:BJL851980 BRM851970:BTH851980 CBI851970:CDD851980 CLE851970:CMZ851980 CVA851970:CWV851980 DEW851970:DGR851980 DOS851970:DQN851980 DYO851970:EAJ851980 EIK851970:EKF851980 ESG851970:EUB851980 FCC851970:FDX851980 FLY851970:FNT851980 FVU851970:FXP851980 GFQ851970:GHL851980 GPM851970:GRH851980 GZI851970:HBD851980 HJE851970:HKZ851980 HTA851970:HUV851980 ICW851970:IER851980 IMS851970:ION851980 IWO851970:IYJ851980 JGK851970:JIF851980 JQG851970:JSB851980 KAC851970:KBX851980 KJY851970:KLT851980 KTU851970:KVP851980 LDQ851970:LFL851980 LNM851970:LPH851980 LXI851970:LZD851980 MHE851970:MIZ851980 MRA851970:MSV851980 NAW851970:NCR851980 NKS851970:NMN851980 NUO851970:NWJ851980 OEK851970:OGF851980 OOG851970:OQB851980 OYC851970:OZX851980 PHY851970:PJT851980 PRU851970:PTP851980 QBQ851970:QDL851980 QLM851970:QNH851980 QVI851970:QXD851980 RFE851970:RGZ851980 RPA851970:RQV851980 RYW851970:SAR851980 SIS851970:SKN851980 SSO851970:SUJ851980 TCK851970:TEF851980 TMG851970:TOB851980 TWC851970:TXX851980 UFY851970:UHT851980 UPU851970:URP851980 UZQ851970:VBL851980 VJM851970:VLH851980 VTI851970:VVD851980 WDE851970:WEZ851980 WNA851970:WOV851980 WWW851970:WYR851980 AO917506:CJ917516 KK917506:MF917516 UG917506:WB917516 AEC917506:AFX917516 ANY917506:APT917516 AXU917506:AZP917516 BHQ917506:BJL917516 BRM917506:BTH917516 CBI917506:CDD917516 CLE917506:CMZ917516 CVA917506:CWV917516 DEW917506:DGR917516 DOS917506:DQN917516 DYO917506:EAJ917516 EIK917506:EKF917516 ESG917506:EUB917516 FCC917506:FDX917516 FLY917506:FNT917516 FVU917506:FXP917516 GFQ917506:GHL917516 GPM917506:GRH917516 GZI917506:HBD917516 HJE917506:HKZ917516 HTA917506:HUV917516 ICW917506:IER917516 IMS917506:ION917516 IWO917506:IYJ917516 JGK917506:JIF917516 JQG917506:JSB917516 KAC917506:KBX917516 KJY917506:KLT917516 KTU917506:KVP917516 LDQ917506:LFL917516 LNM917506:LPH917516 LXI917506:LZD917516 MHE917506:MIZ917516 MRA917506:MSV917516 NAW917506:NCR917516 NKS917506:NMN917516 NUO917506:NWJ917516 OEK917506:OGF917516 OOG917506:OQB917516 OYC917506:OZX917516 PHY917506:PJT917516 PRU917506:PTP917516 QBQ917506:QDL917516 QLM917506:QNH917516 QVI917506:QXD917516 RFE917506:RGZ917516 RPA917506:RQV917516 RYW917506:SAR917516 SIS917506:SKN917516 SSO917506:SUJ917516 TCK917506:TEF917516 TMG917506:TOB917516 TWC917506:TXX917516 UFY917506:UHT917516 UPU917506:URP917516 UZQ917506:VBL917516 VJM917506:VLH917516 VTI917506:VVD917516 WDE917506:WEZ917516 WNA917506:WOV917516 WWW917506:WYR917516 AO983042:CJ983052 KK983042:MF983052 UG983042:WB983052 AEC983042:AFX983052 ANY983042:APT983052 AXU983042:AZP983052 BHQ983042:BJL983052 BRM983042:BTH983052 CBI983042:CDD983052 CLE983042:CMZ983052 CVA983042:CWV983052 DEW983042:DGR983052 DOS983042:DQN983052 DYO983042:EAJ983052 EIK983042:EKF983052 ESG983042:EUB983052 FCC983042:FDX983052 FLY983042:FNT983052 FVU983042:FXP983052 GFQ983042:GHL983052 GPM983042:GRH983052 GZI983042:HBD983052 HJE983042:HKZ983052 HTA983042:HUV983052 ICW983042:IER983052 IMS983042:ION983052 IWO983042:IYJ983052 JGK983042:JIF983052 JQG983042:JSB983052 KAC983042:KBX983052 KJY983042:KLT983052 KTU983042:KVP983052 LDQ983042:LFL983052 LNM983042:LPH983052 LXI983042:LZD983052 MHE983042:MIZ983052 MRA983042:MSV983052 NAW983042:NCR983052 NKS983042:NMN983052 NUO983042:NWJ983052 OEK983042:OGF983052 OOG983042:OQB983052 OYC983042:OZX983052 PHY983042:PJT983052 PRU983042:PTP983052 QBQ983042:QDL983052 QLM983042:QNH983052 QVI983042:QXD983052 RFE983042:RGZ983052 RPA983042:RQV983052 RYW983042:SAR983052 SIS983042:SKN983052 SSO983042:SUJ983052 TCK983042:TEF983052 TMG983042:TOB983052 TWC983042:TXX983052 UFY983042:UHT983052 UPU983042:URP983052 UZQ983042:VBL983052 VJM983042:VLH983052 VTI983042:VVD983052 WDE983042:WEZ983052 WNA983042:WOV983052 WWW983042:WYR983052 BR155:CL157 LN155:MH157 VJ155:WD157 AFF155:AFZ157 APB155:APV157 AYX155:AZR157 BIT155:BJN157 BSP155:BTJ157 CCL155:CDF157 CMH155:CNB157 CWD155:CWX157 DFZ155:DGT157 DPV155:DQP157 DZR155:EAL157 EJN155:EKH157 ETJ155:EUD157 FDF155:FDZ157 FNB155:FNV157 FWX155:FXR157 GGT155:GHN157 GQP155:GRJ157 HAL155:HBF157 HKH155:HLB157 HUD155:HUX157 IDZ155:IET157 INV155:IOP157 IXR155:IYL157 JHN155:JIH157 JRJ155:JSD157 KBF155:KBZ157 KLB155:KLV157 KUX155:KVR157 LET155:LFN157 LOP155:LPJ157 LYL155:LZF157 MIH155:MJB157 MSD155:MSX157 NBZ155:NCT157 NLV155:NMP157 NVR155:NWL157 OFN155:OGH157 OPJ155:OQD157 OZF155:OZZ157 PJB155:PJV157 PSX155:PTR157 QCT155:QDN157 QMP155:QNJ157 QWL155:QXF157 RGH155:RHB157 RQD155:RQX157 RZZ155:SAT157 SJV155:SKP157 STR155:SUL157 TDN155:TEH157 TNJ155:TOD157 TXF155:TXZ157 UHB155:UHV157 UQX155:URR157 VAT155:VBN157 VKP155:VLJ157 VUL155:VVF157 WEH155:WFB157 WOD155:WOX157 WXZ155:WYT157 BR65691:CL65693 LN65691:MH65693 VJ65691:WD65693 AFF65691:AFZ65693 APB65691:APV65693 AYX65691:AZR65693 BIT65691:BJN65693 BSP65691:BTJ65693 CCL65691:CDF65693 CMH65691:CNB65693 CWD65691:CWX65693 DFZ65691:DGT65693 DPV65691:DQP65693 DZR65691:EAL65693 EJN65691:EKH65693 ETJ65691:EUD65693 FDF65691:FDZ65693 FNB65691:FNV65693 FWX65691:FXR65693 GGT65691:GHN65693 GQP65691:GRJ65693 HAL65691:HBF65693 HKH65691:HLB65693 HUD65691:HUX65693 IDZ65691:IET65693 INV65691:IOP65693 IXR65691:IYL65693 JHN65691:JIH65693 JRJ65691:JSD65693 KBF65691:KBZ65693 KLB65691:KLV65693 KUX65691:KVR65693 LET65691:LFN65693 LOP65691:LPJ65693 LYL65691:LZF65693 MIH65691:MJB65693 MSD65691:MSX65693 NBZ65691:NCT65693 NLV65691:NMP65693 NVR65691:NWL65693 OFN65691:OGH65693 OPJ65691:OQD65693 OZF65691:OZZ65693 PJB65691:PJV65693 PSX65691:PTR65693 QCT65691:QDN65693 QMP65691:QNJ65693 QWL65691:QXF65693 RGH65691:RHB65693 RQD65691:RQX65693 RZZ65691:SAT65693 SJV65691:SKP65693 STR65691:SUL65693 TDN65691:TEH65693 TNJ65691:TOD65693 TXF65691:TXZ65693 UHB65691:UHV65693 UQX65691:URR65693 VAT65691:VBN65693 VKP65691:VLJ65693 VUL65691:VVF65693 WEH65691:WFB65693 WOD65691:WOX65693 WXZ65691:WYT65693 BR131227:CL131229 LN131227:MH131229 VJ131227:WD131229 AFF131227:AFZ131229 APB131227:APV131229 AYX131227:AZR131229 BIT131227:BJN131229 BSP131227:BTJ131229 CCL131227:CDF131229 CMH131227:CNB131229 CWD131227:CWX131229 DFZ131227:DGT131229 DPV131227:DQP131229 DZR131227:EAL131229 EJN131227:EKH131229 ETJ131227:EUD131229 FDF131227:FDZ131229 FNB131227:FNV131229 FWX131227:FXR131229 GGT131227:GHN131229 GQP131227:GRJ131229 HAL131227:HBF131229 HKH131227:HLB131229 HUD131227:HUX131229 IDZ131227:IET131229 INV131227:IOP131229 IXR131227:IYL131229 JHN131227:JIH131229 JRJ131227:JSD131229 KBF131227:KBZ131229 KLB131227:KLV131229 KUX131227:KVR131229 LET131227:LFN131229 LOP131227:LPJ131229 LYL131227:LZF131229 MIH131227:MJB131229 MSD131227:MSX131229 NBZ131227:NCT131229 NLV131227:NMP131229 NVR131227:NWL131229 OFN131227:OGH131229 OPJ131227:OQD131229 OZF131227:OZZ131229 PJB131227:PJV131229 PSX131227:PTR131229 QCT131227:QDN131229 QMP131227:QNJ131229 QWL131227:QXF131229 RGH131227:RHB131229 RQD131227:RQX131229 RZZ131227:SAT131229 SJV131227:SKP131229 STR131227:SUL131229 TDN131227:TEH131229 TNJ131227:TOD131229 TXF131227:TXZ131229 UHB131227:UHV131229 UQX131227:URR131229 VAT131227:VBN131229 VKP131227:VLJ131229 VUL131227:VVF131229 WEH131227:WFB131229 WOD131227:WOX131229 WXZ131227:WYT131229 BR196763:CL196765 LN196763:MH196765 VJ196763:WD196765 AFF196763:AFZ196765 APB196763:APV196765 AYX196763:AZR196765 BIT196763:BJN196765 BSP196763:BTJ196765 CCL196763:CDF196765 CMH196763:CNB196765 CWD196763:CWX196765 DFZ196763:DGT196765 DPV196763:DQP196765 DZR196763:EAL196765 EJN196763:EKH196765 ETJ196763:EUD196765 FDF196763:FDZ196765 FNB196763:FNV196765 FWX196763:FXR196765 GGT196763:GHN196765 GQP196763:GRJ196765 HAL196763:HBF196765 HKH196763:HLB196765 HUD196763:HUX196765 IDZ196763:IET196765 INV196763:IOP196765 IXR196763:IYL196765 JHN196763:JIH196765 JRJ196763:JSD196765 KBF196763:KBZ196765 KLB196763:KLV196765 KUX196763:KVR196765 LET196763:LFN196765 LOP196763:LPJ196765 LYL196763:LZF196765 MIH196763:MJB196765 MSD196763:MSX196765 NBZ196763:NCT196765 NLV196763:NMP196765 NVR196763:NWL196765 OFN196763:OGH196765 OPJ196763:OQD196765 OZF196763:OZZ196765 PJB196763:PJV196765 PSX196763:PTR196765 QCT196763:QDN196765 QMP196763:QNJ196765 QWL196763:QXF196765 RGH196763:RHB196765 RQD196763:RQX196765 RZZ196763:SAT196765 SJV196763:SKP196765 STR196763:SUL196765 TDN196763:TEH196765 TNJ196763:TOD196765 TXF196763:TXZ196765 UHB196763:UHV196765 UQX196763:URR196765 VAT196763:VBN196765 VKP196763:VLJ196765 VUL196763:VVF196765 WEH196763:WFB196765 WOD196763:WOX196765 WXZ196763:WYT196765 BR262299:CL262301 LN262299:MH262301 VJ262299:WD262301 AFF262299:AFZ262301 APB262299:APV262301 AYX262299:AZR262301 BIT262299:BJN262301 BSP262299:BTJ262301 CCL262299:CDF262301 CMH262299:CNB262301 CWD262299:CWX262301 DFZ262299:DGT262301 DPV262299:DQP262301 DZR262299:EAL262301 EJN262299:EKH262301 ETJ262299:EUD262301 FDF262299:FDZ262301 FNB262299:FNV262301 FWX262299:FXR262301 GGT262299:GHN262301 GQP262299:GRJ262301 HAL262299:HBF262301 HKH262299:HLB262301 HUD262299:HUX262301 IDZ262299:IET262301 INV262299:IOP262301 IXR262299:IYL262301 JHN262299:JIH262301 JRJ262299:JSD262301 KBF262299:KBZ262301 KLB262299:KLV262301 KUX262299:KVR262301 LET262299:LFN262301 LOP262299:LPJ262301 LYL262299:LZF262301 MIH262299:MJB262301 MSD262299:MSX262301 NBZ262299:NCT262301 NLV262299:NMP262301 NVR262299:NWL262301 OFN262299:OGH262301 OPJ262299:OQD262301 OZF262299:OZZ262301 PJB262299:PJV262301 PSX262299:PTR262301 QCT262299:QDN262301 QMP262299:QNJ262301 QWL262299:QXF262301 RGH262299:RHB262301 RQD262299:RQX262301 RZZ262299:SAT262301 SJV262299:SKP262301 STR262299:SUL262301 TDN262299:TEH262301 TNJ262299:TOD262301 TXF262299:TXZ262301 UHB262299:UHV262301 UQX262299:URR262301 VAT262299:VBN262301 VKP262299:VLJ262301 VUL262299:VVF262301 WEH262299:WFB262301 WOD262299:WOX262301 WXZ262299:WYT262301 BR327835:CL327837 LN327835:MH327837 VJ327835:WD327837 AFF327835:AFZ327837 APB327835:APV327837 AYX327835:AZR327837 BIT327835:BJN327837 BSP327835:BTJ327837 CCL327835:CDF327837 CMH327835:CNB327837 CWD327835:CWX327837 DFZ327835:DGT327837 DPV327835:DQP327837 DZR327835:EAL327837 EJN327835:EKH327837 ETJ327835:EUD327837 FDF327835:FDZ327837 FNB327835:FNV327837 FWX327835:FXR327837 GGT327835:GHN327837 GQP327835:GRJ327837 HAL327835:HBF327837 HKH327835:HLB327837 HUD327835:HUX327837 IDZ327835:IET327837 INV327835:IOP327837 IXR327835:IYL327837 JHN327835:JIH327837 JRJ327835:JSD327837 KBF327835:KBZ327837 KLB327835:KLV327837 KUX327835:KVR327837 LET327835:LFN327837 LOP327835:LPJ327837 LYL327835:LZF327837 MIH327835:MJB327837 MSD327835:MSX327837 NBZ327835:NCT327837 NLV327835:NMP327837 NVR327835:NWL327837 OFN327835:OGH327837 OPJ327835:OQD327837 OZF327835:OZZ327837 PJB327835:PJV327837 PSX327835:PTR327837 QCT327835:QDN327837 QMP327835:QNJ327837 QWL327835:QXF327837 RGH327835:RHB327837 RQD327835:RQX327837 RZZ327835:SAT327837 SJV327835:SKP327837 STR327835:SUL327837 TDN327835:TEH327837 TNJ327835:TOD327837 TXF327835:TXZ327837 UHB327835:UHV327837 UQX327835:URR327837 VAT327835:VBN327837 VKP327835:VLJ327837 VUL327835:VVF327837 WEH327835:WFB327837 WOD327835:WOX327837 WXZ327835:WYT327837 BR393371:CL393373 LN393371:MH393373 VJ393371:WD393373 AFF393371:AFZ393373 APB393371:APV393373 AYX393371:AZR393373 BIT393371:BJN393373 BSP393371:BTJ393373 CCL393371:CDF393373 CMH393371:CNB393373 CWD393371:CWX393373 DFZ393371:DGT393373 DPV393371:DQP393373 DZR393371:EAL393373 EJN393371:EKH393373 ETJ393371:EUD393373 FDF393371:FDZ393373 FNB393371:FNV393373 FWX393371:FXR393373 GGT393371:GHN393373 GQP393371:GRJ393373 HAL393371:HBF393373 HKH393371:HLB393373 HUD393371:HUX393373 IDZ393371:IET393373 INV393371:IOP393373 IXR393371:IYL393373 JHN393371:JIH393373 JRJ393371:JSD393373 KBF393371:KBZ393373 KLB393371:KLV393373 KUX393371:KVR393373 LET393371:LFN393373 LOP393371:LPJ393373 LYL393371:LZF393373 MIH393371:MJB393373 MSD393371:MSX393373 NBZ393371:NCT393373 NLV393371:NMP393373 NVR393371:NWL393373 OFN393371:OGH393373 OPJ393371:OQD393373 OZF393371:OZZ393373 PJB393371:PJV393373 PSX393371:PTR393373 QCT393371:QDN393373 QMP393371:QNJ393373 QWL393371:QXF393373 RGH393371:RHB393373 RQD393371:RQX393373 RZZ393371:SAT393373 SJV393371:SKP393373 STR393371:SUL393373 TDN393371:TEH393373 TNJ393371:TOD393373 TXF393371:TXZ393373 UHB393371:UHV393373 UQX393371:URR393373 VAT393371:VBN393373 VKP393371:VLJ393373 VUL393371:VVF393373 WEH393371:WFB393373 WOD393371:WOX393373 WXZ393371:WYT393373 BR458907:CL458909 LN458907:MH458909 VJ458907:WD458909 AFF458907:AFZ458909 APB458907:APV458909 AYX458907:AZR458909 BIT458907:BJN458909 BSP458907:BTJ458909 CCL458907:CDF458909 CMH458907:CNB458909 CWD458907:CWX458909 DFZ458907:DGT458909 DPV458907:DQP458909 DZR458907:EAL458909 EJN458907:EKH458909 ETJ458907:EUD458909 FDF458907:FDZ458909 FNB458907:FNV458909 FWX458907:FXR458909 GGT458907:GHN458909 GQP458907:GRJ458909 HAL458907:HBF458909 HKH458907:HLB458909 HUD458907:HUX458909 IDZ458907:IET458909 INV458907:IOP458909 IXR458907:IYL458909 JHN458907:JIH458909 JRJ458907:JSD458909 KBF458907:KBZ458909 KLB458907:KLV458909 KUX458907:KVR458909 LET458907:LFN458909 LOP458907:LPJ458909 LYL458907:LZF458909 MIH458907:MJB458909 MSD458907:MSX458909 NBZ458907:NCT458909 NLV458907:NMP458909 NVR458907:NWL458909 OFN458907:OGH458909 OPJ458907:OQD458909 OZF458907:OZZ458909 PJB458907:PJV458909 PSX458907:PTR458909 QCT458907:QDN458909 QMP458907:QNJ458909 QWL458907:QXF458909 RGH458907:RHB458909 RQD458907:RQX458909 RZZ458907:SAT458909 SJV458907:SKP458909 STR458907:SUL458909 TDN458907:TEH458909 TNJ458907:TOD458909 TXF458907:TXZ458909 UHB458907:UHV458909 UQX458907:URR458909 VAT458907:VBN458909 VKP458907:VLJ458909 VUL458907:VVF458909 WEH458907:WFB458909 WOD458907:WOX458909 WXZ458907:WYT458909 BR524443:CL524445 LN524443:MH524445 VJ524443:WD524445 AFF524443:AFZ524445 APB524443:APV524445 AYX524443:AZR524445 BIT524443:BJN524445 BSP524443:BTJ524445 CCL524443:CDF524445 CMH524443:CNB524445 CWD524443:CWX524445 DFZ524443:DGT524445 DPV524443:DQP524445 DZR524443:EAL524445 EJN524443:EKH524445 ETJ524443:EUD524445 FDF524443:FDZ524445 FNB524443:FNV524445 FWX524443:FXR524445 GGT524443:GHN524445 GQP524443:GRJ524445 HAL524443:HBF524445 HKH524443:HLB524445 HUD524443:HUX524445 IDZ524443:IET524445 INV524443:IOP524445 IXR524443:IYL524445 JHN524443:JIH524445 JRJ524443:JSD524445 KBF524443:KBZ524445 KLB524443:KLV524445 KUX524443:KVR524445 LET524443:LFN524445 LOP524443:LPJ524445 LYL524443:LZF524445 MIH524443:MJB524445 MSD524443:MSX524445 NBZ524443:NCT524445 NLV524443:NMP524445 NVR524443:NWL524445 OFN524443:OGH524445 OPJ524443:OQD524445 OZF524443:OZZ524445 PJB524443:PJV524445 PSX524443:PTR524445 QCT524443:QDN524445 QMP524443:QNJ524445 QWL524443:QXF524445 RGH524443:RHB524445 RQD524443:RQX524445 RZZ524443:SAT524445 SJV524443:SKP524445 STR524443:SUL524445 TDN524443:TEH524445 TNJ524443:TOD524445 TXF524443:TXZ524445 UHB524443:UHV524445 UQX524443:URR524445 VAT524443:VBN524445 VKP524443:VLJ524445 VUL524443:VVF524445 WEH524443:WFB524445 WOD524443:WOX524445 WXZ524443:WYT524445 BR589979:CL589981 LN589979:MH589981 VJ589979:WD589981 AFF589979:AFZ589981 APB589979:APV589981 AYX589979:AZR589981 BIT589979:BJN589981 BSP589979:BTJ589981 CCL589979:CDF589981 CMH589979:CNB589981 CWD589979:CWX589981 DFZ589979:DGT589981 DPV589979:DQP589981 DZR589979:EAL589981 EJN589979:EKH589981 ETJ589979:EUD589981 FDF589979:FDZ589981 FNB589979:FNV589981 FWX589979:FXR589981 GGT589979:GHN589981 GQP589979:GRJ589981 HAL589979:HBF589981 HKH589979:HLB589981 HUD589979:HUX589981 IDZ589979:IET589981 INV589979:IOP589981 IXR589979:IYL589981 JHN589979:JIH589981 JRJ589979:JSD589981 KBF589979:KBZ589981 KLB589979:KLV589981 KUX589979:KVR589981 LET589979:LFN589981 LOP589979:LPJ589981 LYL589979:LZF589981 MIH589979:MJB589981 MSD589979:MSX589981 NBZ589979:NCT589981 NLV589979:NMP589981 NVR589979:NWL589981 OFN589979:OGH589981 OPJ589979:OQD589981 OZF589979:OZZ589981 PJB589979:PJV589981 PSX589979:PTR589981 QCT589979:QDN589981 QMP589979:QNJ589981 QWL589979:QXF589981 RGH589979:RHB589981 RQD589979:RQX589981 RZZ589979:SAT589981 SJV589979:SKP589981 STR589979:SUL589981 TDN589979:TEH589981 TNJ589979:TOD589981 TXF589979:TXZ589981 UHB589979:UHV589981 UQX589979:URR589981 VAT589979:VBN589981 VKP589979:VLJ589981 VUL589979:VVF589981 WEH589979:WFB589981 WOD589979:WOX589981 WXZ589979:WYT589981 BR655515:CL655517 LN655515:MH655517 VJ655515:WD655517 AFF655515:AFZ655517 APB655515:APV655517 AYX655515:AZR655517 BIT655515:BJN655517 BSP655515:BTJ655517 CCL655515:CDF655517 CMH655515:CNB655517 CWD655515:CWX655517 DFZ655515:DGT655517 DPV655515:DQP655517 DZR655515:EAL655517 EJN655515:EKH655517 ETJ655515:EUD655517 FDF655515:FDZ655517 FNB655515:FNV655517 FWX655515:FXR655517 GGT655515:GHN655517 GQP655515:GRJ655517 HAL655515:HBF655517 HKH655515:HLB655517 HUD655515:HUX655517 IDZ655515:IET655517 INV655515:IOP655517 IXR655515:IYL655517 JHN655515:JIH655517 JRJ655515:JSD655517 KBF655515:KBZ655517 KLB655515:KLV655517 KUX655515:KVR655517 LET655515:LFN655517 LOP655515:LPJ655517 LYL655515:LZF655517 MIH655515:MJB655517 MSD655515:MSX655517 NBZ655515:NCT655517 NLV655515:NMP655517 NVR655515:NWL655517 OFN655515:OGH655517 OPJ655515:OQD655517 OZF655515:OZZ655517 PJB655515:PJV655517 PSX655515:PTR655517 QCT655515:QDN655517 QMP655515:QNJ655517 QWL655515:QXF655517 RGH655515:RHB655517 RQD655515:RQX655517 RZZ655515:SAT655517 SJV655515:SKP655517 STR655515:SUL655517 TDN655515:TEH655517 TNJ655515:TOD655517 TXF655515:TXZ655517 UHB655515:UHV655517 UQX655515:URR655517 VAT655515:VBN655517 VKP655515:VLJ655517 VUL655515:VVF655517 WEH655515:WFB655517 WOD655515:WOX655517 WXZ655515:WYT655517 BR721051:CL721053 LN721051:MH721053 VJ721051:WD721053 AFF721051:AFZ721053 APB721051:APV721053 AYX721051:AZR721053 BIT721051:BJN721053 BSP721051:BTJ721053 CCL721051:CDF721053 CMH721051:CNB721053 CWD721051:CWX721053 DFZ721051:DGT721053 DPV721051:DQP721053 DZR721051:EAL721053 EJN721051:EKH721053 ETJ721051:EUD721053 FDF721051:FDZ721053 FNB721051:FNV721053 FWX721051:FXR721053 GGT721051:GHN721053 GQP721051:GRJ721053 HAL721051:HBF721053 HKH721051:HLB721053 HUD721051:HUX721053 IDZ721051:IET721053 INV721051:IOP721053 IXR721051:IYL721053 JHN721051:JIH721053 JRJ721051:JSD721053 KBF721051:KBZ721053 KLB721051:KLV721053 KUX721051:KVR721053 LET721051:LFN721053 LOP721051:LPJ721053 LYL721051:LZF721053 MIH721051:MJB721053 MSD721051:MSX721053 NBZ721051:NCT721053 NLV721051:NMP721053 NVR721051:NWL721053 OFN721051:OGH721053 OPJ721051:OQD721053 OZF721051:OZZ721053 PJB721051:PJV721053 PSX721051:PTR721053 QCT721051:QDN721053 QMP721051:QNJ721053 QWL721051:QXF721053 RGH721051:RHB721053 RQD721051:RQX721053 RZZ721051:SAT721053 SJV721051:SKP721053 STR721051:SUL721053 TDN721051:TEH721053 TNJ721051:TOD721053 TXF721051:TXZ721053 UHB721051:UHV721053 UQX721051:URR721053 VAT721051:VBN721053 VKP721051:VLJ721053 VUL721051:VVF721053 WEH721051:WFB721053 WOD721051:WOX721053 WXZ721051:WYT721053 BR786587:CL786589 LN786587:MH786589 VJ786587:WD786589 AFF786587:AFZ786589 APB786587:APV786589 AYX786587:AZR786589 BIT786587:BJN786589 BSP786587:BTJ786589 CCL786587:CDF786589 CMH786587:CNB786589 CWD786587:CWX786589 DFZ786587:DGT786589 DPV786587:DQP786589 DZR786587:EAL786589 EJN786587:EKH786589 ETJ786587:EUD786589 FDF786587:FDZ786589 FNB786587:FNV786589 FWX786587:FXR786589 GGT786587:GHN786589 GQP786587:GRJ786589 HAL786587:HBF786589 HKH786587:HLB786589 HUD786587:HUX786589 IDZ786587:IET786589 INV786587:IOP786589 IXR786587:IYL786589 JHN786587:JIH786589 JRJ786587:JSD786589 KBF786587:KBZ786589 KLB786587:KLV786589 KUX786587:KVR786589 LET786587:LFN786589 LOP786587:LPJ786589 LYL786587:LZF786589 MIH786587:MJB786589 MSD786587:MSX786589 NBZ786587:NCT786589 NLV786587:NMP786589 NVR786587:NWL786589 OFN786587:OGH786589 OPJ786587:OQD786589 OZF786587:OZZ786589 PJB786587:PJV786589 PSX786587:PTR786589 QCT786587:QDN786589 QMP786587:QNJ786589 QWL786587:QXF786589 RGH786587:RHB786589 RQD786587:RQX786589 RZZ786587:SAT786589 SJV786587:SKP786589 STR786587:SUL786589 TDN786587:TEH786589 TNJ786587:TOD786589 TXF786587:TXZ786589 UHB786587:UHV786589 UQX786587:URR786589 VAT786587:VBN786589 VKP786587:VLJ786589 VUL786587:VVF786589 WEH786587:WFB786589 WOD786587:WOX786589 WXZ786587:WYT786589 BR852123:CL852125 LN852123:MH852125 VJ852123:WD852125 AFF852123:AFZ852125 APB852123:APV852125 AYX852123:AZR852125 BIT852123:BJN852125 BSP852123:BTJ852125 CCL852123:CDF852125 CMH852123:CNB852125 CWD852123:CWX852125 DFZ852123:DGT852125 DPV852123:DQP852125 DZR852123:EAL852125 EJN852123:EKH852125 ETJ852123:EUD852125 FDF852123:FDZ852125 FNB852123:FNV852125 FWX852123:FXR852125 GGT852123:GHN852125 GQP852123:GRJ852125 HAL852123:HBF852125 HKH852123:HLB852125 HUD852123:HUX852125 IDZ852123:IET852125 INV852123:IOP852125 IXR852123:IYL852125 JHN852123:JIH852125 JRJ852123:JSD852125 KBF852123:KBZ852125 KLB852123:KLV852125 KUX852123:KVR852125 LET852123:LFN852125 LOP852123:LPJ852125 LYL852123:LZF852125 MIH852123:MJB852125 MSD852123:MSX852125 NBZ852123:NCT852125 NLV852123:NMP852125 NVR852123:NWL852125 OFN852123:OGH852125 OPJ852123:OQD852125 OZF852123:OZZ852125 PJB852123:PJV852125 PSX852123:PTR852125 QCT852123:QDN852125 QMP852123:QNJ852125 QWL852123:QXF852125 RGH852123:RHB852125 RQD852123:RQX852125 RZZ852123:SAT852125 SJV852123:SKP852125 STR852123:SUL852125 TDN852123:TEH852125 TNJ852123:TOD852125 TXF852123:TXZ852125 UHB852123:UHV852125 UQX852123:URR852125 VAT852123:VBN852125 VKP852123:VLJ852125 VUL852123:VVF852125 WEH852123:WFB852125 WOD852123:WOX852125 WXZ852123:WYT852125 BR917659:CL917661 LN917659:MH917661 VJ917659:WD917661 AFF917659:AFZ917661 APB917659:APV917661 AYX917659:AZR917661 BIT917659:BJN917661 BSP917659:BTJ917661 CCL917659:CDF917661 CMH917659:CNB917661 CWD917659:CWX917661 DFZ917659:DGT917661 DPV917659:DQP917661 DZR917659:EAL917661 EJN917659:EKH917661 ETJ917659:EUD917661 FDF917659:FDZ917661 FNB917659:FNV917661 FWX917659:FXR917661 GGT917659:GHN917661 GQP917659:GRJ917661 HAL917659:HBF917661 HKH917659:HLB917661 HUD917659:HUX917661 IDZ917659:IET917661 INV917659:IOP917661 IXR917659:IYL917661 JHN917659:JIH917661 JRJ917659:JSD917661 KBF917659:KBZ917661 KLB917659:KLV917661 KUX917659:KVR917661 LET917659:LFN917661 LOP917659:LPJ917661 LYL917659:LZF917661 MIH917659:MJB917661 MSD917659:MSX917661 NBZ917659:NCT917661 NLV917659:NMP917661 NVR917659:NWL917661 OFN917659:OGH917661 OPJ917659:OQD917661 OZF917659:OZZ917661 PJB917659:PJV917661 PSX917659:PTR917661 QCT917659:QDN917661 QMP917659:QNJ917661 QWL917659:QXF917661 RGH917659:RHB917661 RQD917659:RQX917661 RZZ917659:SAT917661 SJV917659:SKP917661 STR917659:SUL917661 TDN917659:TEH917661 TNJ917659:TOD917661 TXF917659:TXZ917661 UHB917659:UHV917661 UQX917659:URR917661 VAT917659:VBN917661 VKP917659:VLJ917661 VUL917659:VVF917661 WEH917659:WFB917661 WOD917659:WOX917661 WXZ917659:WYT917661 BR983195:CL983197 LN983195:MH983197 VJ983195:WD983197 AFF983195:AFZ983197 APB983195:APV983197 AYX983195:AZR983197 BIT983195:BJN983197 BSP983195:BTJ983197 CCL983195:CDF983197 CMH983195:CNB983197 CWD983195:CWX983197 DFZ983195:DGT983197 DPV983195:DQP983197 DZR983195:EAL983197 EJN983195:EKH983197 ETJ983195:EUD983197 FDF983195:FDZ983197 FNB983195:FNV983197 FWX983195:FXR983197 GGT983195:GHN983197 GQP983195:GRJ983197 HAL983195:HBF983197 HKH983195:HLB983197 HUD983195:HUX983197 IDZ983195:IET983197 INV983195:IOP983197 IXR983195:IYL983197 JHN983195:JIH983197 JRJ983195:JSD983197 KBF983195:KBZ983197 KLB983195:KLV983197 KUX983195:KVR983197 LET983195:LFN983197 LOP983195:LPJ983197 LYL983195:LZF983197 MIH983195:MJB983197 MSD983195:MSX983197 NBZ983195:NCT983197 NLV983195:NMP983197 NVR983195:NWL983197 OFN983195:OGH983197 OPJ983195:OQD983197 OZF983195:OZZ983197 PJB983195:PJV983197 PSX983195:PTR983197 QCT983195:QDN983197 QMP983195:QNJ983197 QWL983195:QXF983197 RGH983195:RHB983197 RQD983195:RQX983197 RZZ983195:SAT983197 SJV983195:SKP983197 STR983195:SUL983197 TDN983195:TEH983197 TNJ983195:TOD983197 TXF983195:TXZ983197 UHB983195:UHV983197 UQX983195:URR983197 VAT983195:VBN983197 VKP983195:VLJ983197 VUL983195:VVF983197 WEH983195:WFB983197 WOD983195:WOX983197 WXZ983195:WYT983197 AF2:AL22 KB2:KH22 TX2:UD22 ADT2:ADZ22 ANP2:ANV22 AXL2:AXR22 BHH2:BHN22 BRD2:BRJ22 CAZ2:CBF22 CKV2:CLB22 CUR2:CUX22 DEN2:DET22 DOJ2:DOP22 DYF2:DYL22 EIB2:EIH22 ERX2:ESD22 FBT2:FBZ22 FLP2:FLV22 FVL2:FVR22 GFH2:GFN22 GPD2:GPJ22 GYZ2:GZF22 HIV2:HJB22 HSR2:HSX22 ICN2:ICT22 IMJ2:IMP22 IWF2:IWL22 JGB2:JGH22 JPX2:JQD22 JZT2:JZZ22 KJP2:KJV22 KTL2:KTR22 LDH2:LDN22 LND2:LNJ22 LWZ2:LXF22 MGV2:MHB22 MQR2:MQX22 NAN2:NAT22 NKJ2:NKP22 NUF2:NUL22 OEB2:OEH22 ONX2:OOD22 OXT2:OXZ22 PHP2:PHV22 PRL2:PRR22 QBH2:QBN22 QLD2:QLJ22 QUZ2:QVF22 REV2:RFB22 ROR2:ROX22 RYN2:RYT22 SIJ2:SIP22 SSF2:SSL22 TCB2:TCH22 TLX2:TMD22 TVT2:TVZ22 UFP2:UFV22 UPL2:UPR22 UZH2:UZN22 VJD2:VJJ22 VSZ2:VTF22 WCV2:WDB22 WMR2:WMX22 WWN2:WWT22 AF65538:AL65558 KB65538:KH65558 TX65538:UD65558 ADT65538:ADZ65558 ANP65538:ANV65558 AXL65538:AXR65558 BHH65538:BHN65558 BRD65538:BRJ65558 CAZ65538:CBF65558 CKV65538:CLB65558 CUR65538:CUX65558 DEN65538:DET65558 DOJ65538:DOP65558 DYF65538:DYL65558 EIB65538:EIH65558 ERX65538:ESD65558 FBT65538:FBZ65558 FLP65538:FLV65558 FVL65538:FVR65558 GFH65538:GFN65558 GPD65538:GPJ65558 GYZ65538:GZF65558 HIV65538:HJB65558 HSR65538:HSX65558 ICN65538:ICT65558 IMJ65538:IMP65558 IWF65538:IWL65558 JGB65538:JGH65558 JPX65538:JQD65558 JZT65538:JZZ65558 KJP65538:KJV65558 KTL65538:KTR65558 LDH65538:LDN65558 LND65538:LNJ65558 LWZ65538:LXF65558 MGV65538:MHB65558 MQR65538:MQX65558 NAN65538:NAT65558 NKJ65538:NKP65558 NUF65538:NUL65558 OEB65538:OEH65558 ONX65538:OOD65558 OXT65538:OXZ65558 PHP65538:PHV65558 PRL65538:PRR65558 QBH65538:QBN65558 QLD65538:QLJ65558 QUZ65538:QVF65558 REV65538:RFB65558 ROR65538:ROX65558 RYN65538:RYT65558 SIJ65538:SIP65558 SSF65538:SSL65558 TCB65538:TCH65558 TLX65538:TMD65558 TVT65538:TVZ65558 UFP65538:UFV65558 UPL65538:UPR65558 UZH65538:UZN65558 VJD65538:VJJ65558 VSZ65538:VTF65558 WCV65538:WDB65558 WMR65538:WMX65558 WWN65538:WWT65558 AF131074:AL131094 KB131074:KH131094 TX131074:UD131094 ADT131074:ADZ131094 ANP131074:ANV131094 AXL131074:AXR131094 BHH131074:BHN131094 BRD131074:BRJ131094 CAZ131074:CBF131094 CKV131074:CLB131094 CUR131074:CUX131094 DEN131074:DET131094 DOJ131074:DOP131094 DYF131074:DYL131094 EIB131074:EIH131094 ERX131074:ESD131094 FBT131074:FBZ131094 FLP131074:FLV131094 FVL131074:FVR131094 GFH131074:GFN131094 GPD131074:GPJ131094 GYZ131074:GZF131094 HIV131074:HJB131094 HSR131074:HSX131094 ICN131074:ICT131094 IMJ131074:IMP131094 IWF131074:IWL131094 JGB131074:JGH131094 JPX131074:JQD131094 JZT131074:JZZ131094 KJP131074:KJV131094 KTL131074:KTR131094 LDH131074:LDN131094 LND131074:LNJ131094 LWZ131074:LXF131094 MGV131074:MHB131094 MQR131074:MQX131094 NAN131074:NAT131094 NKJ131074:NKP131094 NUF131074:NUL131094 OEB131074:OEH131094 ONX131074:OOD131094 OXT131074:OXZ131094 PHP131074:PHV131094 PRL131074:PRR131094 QBH131074:QBN131094 QLD131074:QLJ131094 QUZ131074:QVF131094 REV131074:RFB131094 ROR131074:ROX131094 RYN131074:RYT131094 SIJ131074:SIP131094 SSF131074:SSL131094 TCB131074:TCH131094 TLX131074:TMD131094 TVT131074:TVZ131094 UFP131074:UFV131094 UPL131074:UPR131094 UZH131074:UZN131094 VJD131074:VJJ131094 VSZ131074:VTF131094 WCV131074:WDB131094 WMR131074:WMX131094 WWN131074:WWT131094 AF196610:AL196630 KB196610:KH196630 TX196610:UD196630 ADT196610:ADZ196630 ANP196610:ANV196630 AXL196610:AXR196630 BHH196610:BHN196630 BRD196610:BRJ196630 CAZ196610:CBF196630 CKV196610:CLB196630 CUR196610:CUX196630 DEN196610:DET196630 DOJ196610:DOP196630 DYF196610:DYL196630 EIB196610:EIH196630 ERX196610:ESD196630 FBT196610:FBZ196630 FLP196610:FLV196630 FVL196610:FVR196630 GFH196610:GFN196630 GPD196610:GPJ196630 GYZ196610:GZF196630 HIV196610:HJB196630 HSR196610:HSX196630 ICN196610:ICT196630 IMJ196610:IMP196630 IWF196610:IWL196630 JGB196610:JGH196630 JPX196610:JQD196630 JZT196610:JZZ196630 KJP196610:KJV196630 KTL196610:KTR196630 LDH196610:LDN196630 LND196610:LNJ196630 LWZ196610:LXF196630 MGV196610:MHB196630 MQR196610:MQX196630 NAN196610:NAT196630 NKJ196610:NKP196630 NUF196610:NUL196630 OEB196610:OEH196630 ONX196610:OOD196630 OXT196610:OXZ196630 PHP196610:PHV196630 PRL196610:PRR196630 QBH196610:QBN196630 QLD196610:QLJ196630 QUZ196610:QVF196630 REV196610:RFB196630 ROR196610:ROX196630 RYN196610:RYT196630 SIJ196610:SIP196630 SSF196610:SSL196630 TCB196610:TCH196630 TLX196610:TMD196630 TVT196610:TVZ196630 UFP196610:UFV196630 UPL196610:UPR196630 UZH196610:UZN196630 VJD196610:VJJ196630 VSZ196610:VTF196630 WCV196610:WDB196630 WMR196610:WMX196630 WWN196610:WWT196630 AF262146:AL262166 KB262146:KH262166 TX262146:UD262166 ADT262146:ADZ262166 ANP262146:ANV262166 AXL262146:AXR262166 BHH262146:BHN262166 BRD262146:BRJ262166 CAZ262146:CBF262166 CKV262146:CLB262166 CUR262146:CUX262166 DEN262146:DET262166 DOJ262146:DOP262166 DYF262146:DYL262166 EIB262146:EIH262166 ERX262146:ESD262166 FBT262146:FBZ262166 FLP262146:FLV262166 FVL262146:FVR262166 GFH262146:GFN262166 GPD262146:GPJ262166 GYZ262146:GZF262166 HIV262146:HJB262166 HSR262146:HSX262166 ICN262146:ICT262166 IMJ262146:IMP262166 IWF262146:IWL262166 JGB262146:JGH262166 JPX262146:JQD262166 JZT262146:JZZ262166 KJP262146:KJV262166 KTL262146:KTR262166 LDH262146:LDN262166 LND262146:LNJ262166 LWZ262146:LXF262166 MGV262146:MHB262166 MQR262146:MQX262166 NAN262146:NAT262166 NKJ262146:NKP262166 NUF262146:NUL262166 OEB262146:OEH262166 ONX262146:OOD262166 OXT262146:OXZ262166 PHP262146:PHV262166 PRL262146:PRR262166 QBH262146:QBN262166 QLD262146:QLJ262166 QUZ262146:QVF262166 REV262146:RFB262166 ROR262146:ROX262166 RYN262146:RYT262166 SIJ262146:SIP262166 SSF262146:SSL262166 TCB262146:TCH262166 TLX262146:TMD262166 TVT262146:TVZ262166 UFP262146:UFV262166 UPL262146:UPR262166 UZH262146:UZN262166 VJD262146:VJJ262166 VSZ262146:VTF262166 WCV262146:WDB262166 WMR262146:WMX262166 WWN262146:WWT262166 AF327682:AL327702 KB327682:KH327702 TX327682:UD327702 ADT327682:ADZ327702 ANP327682:ANV327702 AXL327682:AXR327702 BHH327682:BHN327702 BRD327682:BRJ327702 CAZ327682:CBF327702 CKV327682:CLB327702 CUR327682:CUX327702 DEN327682:DET327702 DOJ327682:DOP327702 DYF327682:DYL327702 EIB327682:EIH327702 ERX327682:ESD327702 FBT327682:FBZ327702 FLP327682:FLV327702 FVL327682:FVR327702 GFH327682:GFN327702 GPD327682:GPJ327702 GYZ327682:GZF327702 HIV327682:HJB327702 HSR327682:HSX327702 ICN327682:ICT327702 IMJ327682:IMP327702 IWF327682:IWL327702 JGB327682:JGH327702 JPX327682:JQD327702 JZT327682:JZZ327702 KJP327682:KJV327702 KTL327682:KTR327702 LDH327682:LDN327702 LND327682:LNJ327702 LWZ327682:LXF327702 MGV327682:MHB327702 MQR327682:MQX327702 NAN327682:NAT327702 NKJ327682:NKP327702 NUF327682:NUL327702 OEB327682:OEH327702 ONX327682:OOD327702 OXT327682:OXZ327702 PHP327682:PHV327702 PRL327682:PRR327702 QBH327682:QBN327702 QLD327682:QLJ327702 QUZ327682:QVF327702 REV327682:RFB327702 ROR327682:ROX327702 RYN327682:RYT327702 SIJ327682:SIP327702 SSF327682:SSL327702 TCB327682:TCH327702 TLX327682:TMD327702 TVT327682:TVZ327702 UFP327682:UFV327702 UPL327682:UPR327702 UZH327682:UZN327702 VJD327682:VJJ327702 VSZ327682:VTF327702 WCV327682:WDB327702 WMR327682:WMX327702 WWN327682:WWT327702 AF393218:AL393238 KB393218:KH393238 TX393218:UD393238 ADT393218:ADZ393238 ANP393218:ANV393238 AXL393218:AXR393238 BHH393218:BHN393238 BRD393218:BRJ393238 CAZ393218:CBF393238 CKV393218:CLB393238 CUR393218:CUX393238 DEN393218:DET393238 DOJ393218:DOP393238 DYF393218:DYL393238 EIB393218:EIH393238 ERX393218:ESD393238 FBT393218:FBZ393238 FLP393218:FLV393238 FVL393218:FVR393238 GFH393218:GFN393238 GPD393218:GPJ393238 GYZ393218:GZF393238 HIV393218:HJB393238 HSR393218:HSX393238 ICN393218:ICT393238 IMJ393218:IMP393238 IWF393218:IWL393238 JGB393218:JGH393238 JPX393218:JQD393238 JZT393218:JZZ393238 KJP393218:KJV393238 KTL393218:KTR393238 LDH393218:LDN393238 LND393218:LNJ393238 LWZ393218:LXF393238 MGV393218:MHB393238 MQR393218:MQX393238 NAN393218:NAT393238 NKJ393218:NKP393238 NUF393218:NUL393238 OEB393218:OEH393238 ONX393218:OOD393238 OXT393218:OXZ393238 PHP393218:PHV393238 PRL393218:PRR393238 QBH393218:QBN393238 QLD393218:QLJ393238 QUZ393218:QVF393238 REV393218:RFB393238 ROR393218:ROX393238 RYN393218:RYT393238 SIJ393218:SIP393238 SSF393218:SSL393238 TCB393218:TCH393238 TLX393218:TMD393238 TVT393218:TVZ393238 UFP393218:UFV393238 UPL393218:UPR393238 UZH393218:UZN393238 VJD393218:VJJ393238 VSZ393218:VTF393238 WCV393218:WDB393238 WMR393218:WMX393238 WWN393218:WWT393238 AF458754:AL458774 KB458754:KH458774 TX458754:UD458774 ADT458754:ADZ458774 ANP458754:ANV458774 AXL458754:AXR458774 BHH458754:BHN458774 BRD458754:BRJ458774 CAZ458754:CBF458774 CKV458754:CLB458774 CUR458754:CUX458774 DEN458754:DET458774 DOJ458754:DOP458774 DYF458754:DYL458774 EIB458754:EIH458774 ERX458754:ESD458774 FBT458754:FBZ458774 FLP458754:FLV458774 FVL458754:FVR458774 GFH458754:GFN458774 GPD458754:GPJ458774 GYZ458754:GZF458774 HIV458754:HJB458774 HSR458754:HSX458774 ICN458754:ICT458774 IMJ458754:IMP458774 IWF458754:IWL458774 JGB458754:JGH458774 JPX458754:JQD458774 JZT458754:JZZ458774 KJP458754:KJV458774 KTL458754:KTR458774 LDH458754:LDN458774 LND458754:LNJ458774 LWZ458754:LXF458774 MGV458754:MHB458774 MQR458754:MQX458774 NAN458754:NAT458774 NKJ458754:NKP458774 NUF458754:NUL458774 OEB458754:OEH458774 ONX458754:OOD458774 OXT458754:OXZ458774 PHP458754:PHV458774 PRL458754:PRR458774 QBH458754:QBN458774 QLD458754:QLJ458774 QUZ458754:QVF458774 REV458754:RFB458774 ROR458754:ROX458774 RYN458754:RYT458774 SIJ458754:SIP458774 SSF458754:SSL458774 TCB458754:TCH458774 TLX458754:TMD458774 TVT458754:TVZ458774 UFP458754:UFV458774 UPL458754:UPR458774 UZH458754:UZN458774 VJD458754:VJJ458774 VSZ458754:VTF458774 WCV458754:WDB458774 WMR458754:WMX458774 WWN458754:WWT458774 AF524290:AL524310 KB524290:KH524310 TX524290:UD524310 ADT524290:ADZ524310 ANP524290:ANV524310 AXL524290:AXR524310 BHH524290:BHN524310 BRD524290:BRJ524310 CAZ524290:CBF524310 CKV524290:CLB524310 CUR524290:CUX524310 DEN524290:DET524310 DOJ524290:DOP524310 DYF524290:DYL524310 EIB524290:EIH524310 ERX524290:ESD524310 FBT524290:FBZ524310 FLP524290:FLV524310 FVL524290:FVR524310 GFH524290:GFN524310 GPD524290:GPJ524310 GYZ524290:GZF524310 HIV524290:HJB524310 HSR524290:HSX524310 ICN524290:ICT524310 IMJ524290:IMP524310 IWF524290:IWL524310 JGB524290:JGH524310 JPX524290:JQD524310 JZT524290:JZZ524310 KJP524290:KJV524310 KTL524290:KTR524310 LDH524290:LDN524310 LND524290:LNJ524310 LWZ524290:LXF524310 MGV524290:MHB524310 MQR524290:MQX524310 NAN524290:NAT524310 NKJ524290:NKP524310 NUF524290:NUL524310 OEB524290:OEH524310 ONX524290:OOD524310 OXT524290:OXZ524310 PHP524290:PHV524310 PRL524290:PRR524310 QBH524290:QBN524310 QLD524290:QLJ524310 QUZ524290:QVF524310 REV524290:RFB524310 ROR524290:ROX524310 RYN524290:RYT524310 SIJ524290:SIP524310 SSF524290:SSL524310 TCB524290:TCH524310 TLX524290:TMD524310 TVT524290:TVZ524310 UFP524290:UFV524310 UPL524290:UPR524310 UZH524290:UZN524310 VJD524290:VJJ524310 VSZ524290:VTF524310 WCV524290:WDB524310 WMR524290:WMX524310 WWN524290:WWT524310 AF589826:AL589846 KB589826:KH589846 TX589826:UD589846 ADT589826:ADZ589846 ANP589826:ANV589846 AXL589826:AXR589846 BHH589826:BHN589846 BRD589826:BRJ589846 CAZ589826:CBF589846 CKV589826:CLB589846 CUR589826:CUX589846 DEN589826:DET589846 DOJ589826:DOP589846 DYF589826:DYL589846 EIB589826:EIH589846 ERX589826:ESD589846 FBT589826:FBZ589846 FLP589826:FLV589846 FVL589826:FVR589846 GFH589826:GFN589846 GPD589826:GPJ589846 GYZ589826:GZF589846 HIV589826:HJB589846 HSR589826:HSX589846 ICN589826:ICT589846 IMJ589826:IMP589846 IWF589826:IWL589846 JGB589826:JGH589846 JPX589826:JQD589846 JZT589826:JZZ589846 KJP589826:KJV589846 KTL589826:KTR589846 LDH589826:LDN589846 LND589826:LNJ589846 LWZ589826:LXF589846 MGV589826:MHB589846 MQR589826:MQX589846 NAN589826:NAT589846 NKJ589826:NKP589846 NUF589826:NUL589846 OEB589826:OEH589846 ONX589826:OOD589846 OXT589826:OXZ589846 PHP589826:PHV589846 PRL589826:PRR589846 QBH589826:QBN589846 QLD589826:QLJ589846 QUZ589826:QVF589846 REV589826:RFB589846 ROR589826:ROX589846 RYN589826:RYT589846 SIJ589826:SIP589846 SSF589826:SSL589846 TCB589826:TCH589846 TLX589826:TMD589846 TVT589826:TVZ589846 UFP589826:UFV589846 UPL589826:UPR589846 UZH589826:UZN589846 VJD589826:VJJ589846 VSZ589826:VTF589846 WCV589826:WDB589846 WMR589826:WMX589846 WWN589826:WWT589846 AF655362:AL655382 KB655362:KH655382 TX655362:UD655382 ADT655362:ADZ655382 ANP655362:ANV655382 AXL655362:AXR655382 BHH655362:BHN655382 BRD655362:BRJ655382 CAZ655362:CBF655382 CKV655362:CLB655382 CUR655362:CUX655382 DEN655362:DET655382 DOJ655362:DOP655382 DYF655362:DYL655382 EIB655362:EIH655382 ERX655362:ESD655382 FBT655362:FBZ655382 FLP655362:FLV655382 FVL655362:FVR655382 GFH655362:GFN655382 GPD655362:GPJ655382 GYZ655362:GZF655382 HIV655362:HJB655382 HSR655362:HSX655382 ICN655362:ICT655382 IMJ655362:IMP655382 IWF655362:IWL655382 JGB655362:JGH655382 JPX655362:JQD655382 JZT655362:JZZ655382 KJP655362:KJV655382 KTL655362:KTR655382 LDH655362:LDN655382 LND655362:LNJ655382 LWZ655362:LXF655382 MGV655362:MHB655382 MQR655362:MQX655382 NAN655362:NAT655382 NKJ655362:NKP655382 NUF655362:NUL655382 OEB655362:OEH655382 ONX655362:OOD655382 OXT655362:OXZ655382 PHP655362:PHV655382 PRL655362:PRR655382 QBH655362:QBN655382 QLD655362:QLJ655382 QUZ655362:QVF655382 REV655362:RFB655382 ROR655362:ROX655382 RYN655362:RYT655382 SIJ655362:SIP655382 SSF655362:SSL655382 TCB655362:TCH655382 TLX655362:TMD655382 TVT655362:TVZ655382 UFP655362:UFV655382 UPL655362:UPR655382 UZH655362:UZN655382 VJD655362:VJJ655382 VSZ655362:VTF655382 WCV655362:WDB655382 WMR655362:WMX655382 WWN655362:WWT655382 AF720898:AL720918 KB720898:KH720918 TX720898:UD720918 ADT720898:ADZ720918 ANP720898:ANV720918 AXL720898:AXR720918 BHH720898:BHN720918 BRD720898:BRJ720918 CAZ720898:CBF720918 CKV720898:CLB720918 CUR720898:CUX720918 DEN720898:DET720918 DOJ720898:DOP720918 DYF720898:DYL720918 EIB720898:EIH720918 ERX720898:ESD720918 FBT720898:FBZ720918 FLP720898:FLV720918 FVL720898:FVR720918 GFH720898:GFN720918 GPD720898:GPJ720918 GYZ720898:GZF720918 HIV720898:HJB720918 HSR720898:HSX720918 ICN720898:ICT720918 IMJ720898:IMP720918 IWF720898:IWL720918 JGB720898:JGH720918 JPX720898:JQD720918 JZT720898:JZZ720918 KJP720898:KJV720918 KTL720898:KTR720918 LDH720898:LDN720918 LND720898:LNJ720918 LWZ720898:LXF720918 MGV720898:MHB720918 MQR720898:MQX720918 NAN720898:NAT720918 NKJ720898:NKP720918 NUF720898:NUL720918 OEB720898:OEH720918 ONX720898:OOD720918 OXT720898:OXZ720918 PHP720898:PHV720918 PRL720898:PRR720918 QBH720898:QBN720918 QLD720898:QLJ720918 QUZ720898:QVF720918 REV720898:RFB720918 ROR720898:ROX720918 RYN720898:RYT720918 SIJ720898:SIP720918 SSF720898:SSL720918 TCB720898:TCH720918 TLX720898:TMD720918 TVT720898:TVZ720918 UFP720898:UFV720918 UPL720898:UPR720918 UZH720898:UZN720918 VJD720898:VJJ720918 VSZ720898:VTF720918 WCV720898:WDB720918 WMR720898:WMX720918 WWN720898:WWT720918 AF786434:AL786454 KB786434:KH786454 TX786434:UD786454 ADT786434:ADZ786454 ANP786434:ANV786454 AXL786434:AXR786454 BHH786434:BHN786454 BRD786434:BRJ786454 CAZ786434:CBF786454 CKV786434:CLB786454 CUR786434:CUX786454 DEN786434:DET786454 DOJ786434:DOP786454 DYF786434:DYL786454 EIB786434:EIH786454 ERX786434:ESD786454 FBT786434:FBZ786454 FLP786434:FLV786454 FVL786434:FVR786454 GFH786434:GFN786454 GPD786434:GPJ786454 GYZ786434:GZF786454 HIV786434:HJB786454 HSR786434:HSX786454 ICN786434:ICT786454 IMJ786434:IMP786454 IWF786434:IWL786454 JGB786434:JGH786454 JPX786434:JQD786454 JZT786434:JZZ786454 KJP786434:KJV786454 KTL786434:KTR786454 LDH786434:LDN786454 LND786434:LNJ786454 LWZ786434:LXF786454 MGV786434:MHB786454 MQR786434:MQX786454 NAN786434:NAT786454 NKJ786434:NKP786454 NUF786434:NUL786454 OEB786434:OEH786454 ONX786434:OOD786454 OXT786434:OXZ786454 PHP786434:PHV786454 PRL786434:PRR786454 QBH786434:QBN786454 QLD786434:QLJ786454 QUZ786434:QVF786454 REV786434:RFB786454 ROR786434:ROX786454 RYN786434:RYT786454 SIJ786434:SIP786454 SSF786434:SSL786454 TCB786434:TCH786454 TLX786434:TMD786454 TVT786434:TVZ786454 UFP786434:UFV786454 UPL786434:UPR786454 UZH786434:UZN786454 VJD786434:VJJ786454 VSZ786434:VTF786454 WCV786434:WDB786454 WMR786434:WMX786454 WWN786434:WWT786454 AF851970:AL851990 KB851970:KH851990 TX851970:UD851990 ADT851970:ADZ851990 ANP851970:ANV851990 AXL851970:AXR851990 BHH851970:BHN851990 BRD851970:BRJ851990 CAZ851970:CBF851990 CKV851970:CLB851990 CUR851970:CUX851990 DEN851970:DET851990 DOJ851970:DOP851990 DYF851970:DYL851990 EIB851970:EIH851990 ERX851970:ESD851990 FBT851970:FBZ851990 FLP851970:FLV851990 FVL851970:FVR851990 GFH851970:GFN851990 GPD851970:GPJ851990 GYZ851970:GZF851990 HIV851970:HJB851990 HSR851970:HSX851990 ICN851970:ICT851990 IMJ851970:IMP851990 IWF851970:IWL851990 JGB851970:JGH851990 JPX851970:JQD851990 JZT851970:JZZ851990 KJP851970:KJV851990 KTL851970:KTR851990 LDH851970:LDN851990 LND851970:LNJ851990 LWZ851970:LXF851990 MGV851970:MHB851990 MQR851970:MQX851990 NAN851970:NAT851990 NKJ851970:NKP851990 NUF851970:NUL851990 OEB851970:OEH851990 ONX851970:OOD851990 OXT851970:OXZ851990 PHP851970:PHV851990 PRL851970:PRR851990 QBH851970:QBN851990 QLD851970:QLJ851990 QUZ851970:QVF851990 REV851970:RFB851990 ROR851970:ROX851990 RYN851970:RYT851990 SIJ851970:SIP851990 SSF851970:SSL851990 TCB851970:TCH851990 TLX851970:TMD851990 TVT851970:TVZ851990 UFP851970:UFV851990 UPL851970:UPR851990 UZH851970:UZN851990 VJD851970:VJJ851990 VSZ851970:VTF851990 WCV851970:WDB851990 WMR851970:WMX851990 WWN851970:WWT851990 AF917506:AL917526 KB917506:KH917526 TX917506:UD917526 ADT917506:ADZ917526 ANP917506:ANV917526 AXL917506:AXR917526 BHH917506:BHN917526 BRD917506:BRJ917526 CAZ917506:CBF917526 CKV917506:CLB917526 CUR917506:CUX917526 DEN917506:DET917526 DOJ917506:DOP917526 DYF917506:DYL917526 EIB917506:EIH917526 ERX917506:ESD917526 FBT917506:FBZ917526 FLP917506:FLV917526 FVL917506:FVR917526 GFH917506:GFN917526 GPD917506:GPJ917526 GYZ917506:GZF917526 HIV917506:HJB917526 HSR917506:HSX917526 ICN917506:ICT917526 IMJ917506:IMP917526 IWF917506:IWL917526 JGB917506:JGH917526 JPX917506:JQD917526 JZT917506:JZZ917526 KJP917506:KJV917526 KTL917506:KTR917526 LDH917506:LDN917526 LND917506:LNJ917526 LWZ917506:LXF917526 MGV917506:MHB917526 MQR917506:MQX917526 NAN917506:NAT917526 NKJ917506:NKP917526 NUF917506:NUL917526 OEB917506:OEH917526 ONX917506:OOD917526 OXT917506:OXZ917526 PHP917506:PHV917526 PRL917506:PRR917526 QBH917506:QBN917526 QLD917506:QLJ917526 QUZ917506:QVF917526 REV917506:RFB917526 ROR917506:ROX917526 RYN917506:RYT917526 SIJ917506:SIP917526 SSF917506:SSL917526 TCB917506:TCH917526 TLX917506:TMD917526 TVT917506:TVZ917526 UFP917506:UFV917526 UPL917506:UPR917526 UZH917506:UZN917526 VJD917506:VJJ917526 VSZ917506:VTF917526 WCV917506:WDB917526 WMR917506:WMX917526 WWN917506:WWT917526 AF983042:AL983062 KB983042:KH983062 TX983042:UD983062 ADT983042:ADZ983062 ANP983042:ANV983062 AXL983042:AXR983062 BHH983042:BHN983062 BRD983042:BRJ983062 CAZ983042:CBF983062 CKV983042:CLB983062 CUR983042:CUX983062 DEN983042:DET983062 DOJ983042:DOP983062 DYF983042:DYL983062 EIB983042:EIH983062 ERX983042:ESD983062 FBT983042:FBZ983062 FLP983042:FLV983062 FVL983042:FVR983062 GFH983042:GFN983062 GPD983042:GPJ983062 GYZ983042:GZF983062 HIV983042:HJB983062 HSR983042:HSX983062 ICN983042:ICT983062 IMJ983042:IMP983062 IWF983042:IWL983062 JGB983042:JGH983062 JPX983042:JQD983062 JZT983042:JZZ983062 KJP983042:KJV983062 KTL983042:KTR983062 LDH983042:LDN983062 LND983042:LNJ983062 LWZ983042:LXF983062 MGV983042:MHB983062 MQR983042:MQX983062 NAN983042:NAT983062 NKJ983042:NKP983062 NUF983042:NUL983062 OEB983042:OEH983062 ONX983042:OOD983062 OXT983042:OXZ983062 PHP983042:PHV983062 PRL983042:PRR983062 QBH983042:QBN983062 QLD983042:QLJ983062 QUZ983042:QVF983062 REV983042:RFB983062 ROR983042:ROX983062 RYN983042:RYT983062 SIJ983042:SIP983062 SSF983042:SSL983062 TCB983042:TCH983062 TLX983042:TMD983062 TVT983042:TVZ983062 UFP983042:UFV983062 UPL983042:UPR983062 UZH983042:UZN983062 VJD983042:VJJ983062 VSZ983042:VTF983062 WCV983042:WDB983062 WMR983042:WMX983062 WWN983042:WWT983062 AP22:AW26 KL22:KS26 UH22:UO26 AED22:AEK26 ANZ22:AOG26 AXV22:AYC26 BHR22:BHY26 BRN22:BRU26 CBJ22:CBQ26 CLF22:CLM26 CVB22:CVI26 DEX22:DFE26 DOT22:DPA26 DYP22:DYW26 EIL22:EIS26 ESH22:ESO26 FCD22:FCK26 FLZ22:FMG26 FVV22:FWC26 GFR22:GFY26 GPN22:GPU26 GZJ22:GZQ26 HJF22:HJM26 HTB22:HTI26 ICX22:IDE26 IMT22:INA26 IWP22:IWW26 JGL22:JGS26 JQH22:JQO26 KAD22:KAK26 KJZ22:KKG26 KTV22:KUC26 LDR22:LDY26 LNN22:LNU26 LXJ22:LXQ26 MHF22:MHM26 MRB22:MRI26 NAX22:NBE26 NKT22:NLA26 NUP22:NUW26 OEL22:OES26 OOH22:OOO26 OYD22:OYK26 PHZ22:PIG26 PRV22:PSC26 QBR22:QBY26 QLN22:QLU26 QVJ22:QVQ26 RFF22:RFM26 RPB22:RPI26 RYX22:RZE26 SIT22:SJA26 SSP22:SSW26 TCL22:TCS26 TMH22:TMO26 TWD22:TWK26 UFZ22:UGG26 UPV22:UQC26 UZR22:UZY26 VJN22:VJU26 VTJ22:VTQ26 WDF22:WDM26 WNB22:WNI26 WWX22:WXE26 AP65558:AW65562 KL65558:KS65562 UH65558:UO65562 AED65558:AEK65562 ANZ65558:AOG65562 AXV65558:AYC65562 BHR65558:BHY65562 BRN65558:BRU65562 CBJ65558:CBQ65562 CLF65558:CLM65562 CVB65558:CVI65562 DEX65558:DFE65562 DOT65558:DPA65562 DYP65558:DYW65562 EIL65558:EIS65562 ESH65558:ESO65562 FCD65558:FCK65562 FLZ65558:FMG65562 FVV65558:FWC65562 GFR65558:GFY65562 GPN65558:GPU65562 GZJ65558:GZQ65562 HJF65558:HJM65562 HTB65558:HTI65562 ICX65558:IDE65562 IMT65558:INA65562 IWP65558:IWW65562 JGL65558:JGS65562 JQH65558:JQO65562 KAD65558:KAK65562 KJZ65558:KKG65562 KTV65558:KUC65562 LDR65558:LDY65562 LNN65558:LNU65562 LXJ65558:LXQ65562 MHF65558:MHM65562 MRB65558:MRI65562 NAX65558:NBE65562 NKT65558:NLA65562 NUP65558:NUW65562 OEL65558:OES65562 OOH65558:OOO65562 OYD65558:OYK65562 PHZ65558:PIG65562 PRV65558:PSC65562 QBR65558:QBY65562 QLN65558:QLU65562 QVJ65558:QVQ65562 RFF65558:RFM65562 RPB65558:RPI65562 RYX65558:RZE65562 SIT65558:SJA65562 SSP65558:SSW65562 TCL65558:TCS65562 TMH65558:TMO65562 TWD65558:TWK65562 UFZ65558:UGG65562 UPV65558:UQC65562 UZR65558:UZY65562 VJN65558:VJU65562 VTJ65558:VTQ65562 WDF65558:WDM65562 WNB65558:WNI65562 WWX65558:WXE65562 AP131094:AW131098 KL131094:KS131098 UH131094:UO131098 AED131094:AEK131098 ANZ131094:AOG131098 AXV131094:AYC131098 BHR131094:BHY131098 BRN131094:BRU131098 CBJ131094:CBQ131098 CLF131094:CLM131098 CVB131094:CVI131098 DEX131094:DFE131098 DOT131094:DPA131098 DYP131094:DYW131098 EIL131094:EIS131098 ESH131094:ESO131098 FCD131094:FCK131098 FLZ131094:FMG131098 FVV131094:FWC131098 GFR131094:GFY131098 GPN131094:GPU131098 GZJ131094:GZQ131098 HJF131094:HJM131098 HTB131094:HTI131098 ICX131094:IDE131098 IMT131094:INA131098 IWP131094:IWW131098 JGL131094:JGS131098 JQH131094:JQO131098 KAD131094:KAK131098 KJZ131094:KKG131098 KTV131094:KUC131098 LDR131094:LDY131098 LNN131094:LNU131098 LXJ131094:LXQ131098 MHF131094:MHM131098 MRB131094:MRI131098 NAX131094:NBE131098 NKT131094:NLA131098 NUP131094:NUW131098 OEL131094:OES131098 OOH131094:OOO131098 OYD131094:OYK131098 PHZ131094:PIG131098 PRV131094:PSC131098 QBR131094:QBY131098 QLN131094:QLU131098 QVJ131094:QVQ131098 RFF131094:RFM131098 RPB131094:RPI131098 RYX131094:RZE131098 SIT131094:SJA131098 SSP131094:SSW131098 TCL131094:TCS131098 TMH131094:TMO131098 TWD131094:TWK131098 UFZ131094:UGG131098 UPV131094:UQC131098 UZR131094:UZY131098 VJN131094:VJU131098 VTJ131094:VTQ131098 WDF131094:WDM131098 WNB131094:WNI131098 WWX131094:WXE131098 AP196630:AW196634 KL196630:KS196634 UH196630:UO196634 AED196630:AEK196634 ANZ196630:AOG196634 AXV196630:AYC196634 BHR196630:BHY196634 BRN196630:BRU196634 CBJ196630:CBQ196634 CLF196630:CLM196634 CVB196630:CVI196634 DEX196630:DFE196634 DOT196630:DPA196634 DYP196630:DYW196634 EIL196630:EIS196634 ESH196630:ESO196634 FCD196630:FCK196634 FLZ196630:FMG196634 FVV196630:FWC196634 GFR196630:GFY196634 GPN196630:GPU196634 GZJ196630:GZQ196634 HJF196630:HJM196634 HTB196630:HTI196634 ICX196630:IDE196634 IMT196630:INA196634 IWP196630:IWW196634 JGL196630:JGS196634 JQH196630:JQO196634 KAD196630:KAK196634 KJZ196630:KKG196634 KTV196630:KUC196634 LDR196630:LDY196634 LNN196630:LNU196634 LXJ196630:LXQ196634 MHF196630:MHM196634 MRB196630:MRI196634 NAX196630:NBE196634 NKT196630:NLA196634 NUP196630:NUW196634 OEL196630:OES196634 OOH196630:OOO196634 OYD196630:OYK196634 PHZ196630:PIG196634 PRV196630:PSC196634 QBR196630:QBY196634 QLN196630:QLU196634 QVJ196630:QVQ196634 RFF196630:RFM196634 RPB196630:RPI196634 RYX196630:RZE196634 SIT196630:SJA196634 SSP196630:SSW196634 TCL196630:TCS196634 TMH196630:TMO196634 TWD196630:TWK196634 UFZ196630:UGG196634 UPV196630:UQC196634 UZR196630:UZY196634 VJN196630:VJU196634 VTJ196630:VTQ196634 WDF196630:WDM196634 WNB196630:WNI196634 WWX196630:WXE196634 AP262166:AW262170 KL262166:KS262170 UH262166:UO262170 AED262166:AEK262170 ANZ262166:AOG262170 AXV262166:AYC262170 BHR262166:BHY262170 BRN262166:BRU262170 CBJ262166:CBQ262170 CLF262166:CLM262170 CVB262166:CVI262170 DEX262166:DFE262170 DOT262166:DPA262170 DYP262166:DYW262170 EIL262166:EIS262170 ESH262166:ESO262170 FCD262166:FCK262170 FLZ262166:FMG262170 FVV262166:FWC262170 GFR262166:GFY262170 GPN262166:GPU262170 GZJ262166:GZQ262170 HJF262166:HJM262170 HTB262166:HTI262170 ICX262166:IDE262170 IMT262166:INA262170 IWP262166:IWW262170 JGL262166:JGS262170 JQH262166:JQO262170 KAD262166:KAK262170 KJZ262166:KKG262170 KTV262166:KUC262170 LDR262166:LDY262170 LNN262166:LNU262170 LXJ262166:LXQ262170 MHF262166:MHM262170 MRB262166:MRI262170 NAX262166:NBE262170 NKT262166:NLA262170 NUP262166:NUW262170 OEL262166:OES262170 OOH262166:OOO262170 OYD262166:OYK262170 PHZ262166:PIG262170 PRV262166:PSC262170 QBR262166:QBY262170 QLN262166:QLU262170 QVJ262166:QVQ262170 RFF262166:RFM262170 RPB262166:RPI262170 RYX262166:RZE262170 SIT262166:SJA262170 SSP262166:SSW262170 TCL262166:TCS262170 TMH262166:TMO262170 TWD262166:TWK262170 UFZ262166:UGG262170 UPV262166:UQC262170 UZR262166:UZY262170 VJN262166:VJU262170 VTJ262166:VTQ262170 WDF262166:WDM262170 WNB262166:WNI262170 WWX262166:WXE262170 AP327702:AW327706 KL327702:KS327706 UH327702:UO327706 AED327702:AEK327706 ANZ327702:AOG327706 AXV327702:AYC327706 BHR327702:BHY327706 BRN327702:BRU327706 CBJ327702:CBQ327706 CLF327702:CLM327706 CVB327702:CVI327706 DEX327702:DFE327706 DOT327702:DPA327706 DYP327702:DYW327706 EIL327702:EIS327706 ESH327702:ESO327706 FCD327702:FCK327706 FLZ327702:FMG327706 FVV327702:FWC327706 GFR327702:GFY327706 GPN327702:GPU327706 GZJ327702:GZQ327706 HJF327702:HJM327706 HTB327702:HTI327706 ICX327702:IDE327706 IMT327702:INA327706 IWP327702:IWW327706 JGL327702:JGS327706 JQH327702:JQO327706 KAD327702:KAK327706 KJZ327702:KKG327706 KTV327702:KUC327706 LDR327702:LDY327706 LNN327702:LNU327706 LXJ327702:LXQ327706 MHF327702:MHM327706 MRB327702:MRI327706 NAX327702:NBE327706 NKT327702:NLA327706 NUP327702:NUW327706 OEL327702:OES327706 OOH327702:OOO327706 OYD327702:OYK327706 PHZ327702:PIG327706 PRV327702:PSC327706 QBR327702:QBY327706 QLN327702:QLU327706 QVJ327702:QVQ327706 RFF327702:RFM327706 RPB327702:RPI327706 RYX327702:RZE327706 SIT327702:SJA327706 SSP327702:SSW327706 TCL327702:TCS327706 TMH327702:TMO327706 TWD327702:TWK327706 UFZ327702:UGG327706 UPV327702:UQC327706 UZR327702:UZY327706 VJN327702:VJU327706 VTJ327702:VTQ327706 WDF327702:WDM327706 WNB327702:WNI327706 WWX327702:WXE327706 AP393238:AW393242 KL393238:KS393242 UH393238:UO393242 AED393238:AEK393242 ANZ393238:AOG393242 AXV393238:AYC393242 BHR393238:BHY393242 BRN393238:BRU393242 CBJ393238:CBQ393242 CLF393238:CLM393242 CVB393238:CVI393242 DEX393238:DFE393242 DOT393238:DPA393242 DYP393238:DYW393242 EIL393238:EIS393242 ESH393238:ESO393242 FCD393238:FCK393242 FLZ393238:FMG393242 FVV393238:FWC393242 GFR393238:GFY393242 GPN393238:GPU393242 GZJ393238:GZQ393242 HJF393238:HJM393242 HTB393238:HTI393242 ICX393238:IDE393242 IMT393238:INA393242 IWP393238:IWW393242 JGL393238:JGS393242 JQH393238:JQO393242 KAD393238:KAK393242 KJZ393238:KKG393242 KTV393238:KUC393242 LDR393238:LDY393242 LNN393238:LNU393242 LXJ393238:LXQ393242 MHF393238:MHM393242 MRB393238:MRI393242 NAX393238:NBE393242 NKT393238:NLA393242 NUP393238:NUW393242 OEL393238:OES393242 OOH393238:OOO393242 OYD393238:OYK393242 PHZ393238:PIG393242 PRV393238:PSC393242 QBR393238:QBY393242 QLN393238:QLU393242 QVJ393238:QVQ393242 RFF393238:RFM393242 RPB393238:RPI393242 RYX393238:RZE393242 SIT393238:SJA393242 SSP393238:SSW393242 TCL393238:TCS393242 TMH393238:TMO393242 TWD393238:TWK393242 UFZ393238:UGG393242 UPV393238:UQC393242 UZR393238:UZY393242 VJN393238:VJU393242 VTJ393238:VTQ393242 WDF393238:WDM393242 WNB393238:WNI393242 WWX393238:WXE393242 AP458774:AW458778 KL458774:KS458778 UH458774:UO458778 AED458774:AEK458778 ANZ458774:AOG458778 AXV458774:AYC458778 BHR458774:BHY458778 BRN458774:BRU458778 CBJ458774:CBQ458778 CLF458774:CLM458778 CVB458774:CVI458778 DEX458774:DFE458778 DOT458774:DPA458778 DYP458774:DYW458778 EIL458774:EIS458778 ESH458774:ESO458778 FCD458774:FCK458778 FLZ458774:FMG458778 FVV458774:FWC458778 GFR458774:GFY458778 GPN458774:GPU458778 GZJ458774:GZQ458778 HJF458774:HJM458778 HTB458774:HTI458778 ICX458774:IDE458778 IMT458774:INA458778 IWP458774:IWW458778 JGL458774:JGS458778 JQH458774:JQO458778 KAD458774:KAK458778 KJZ458774:KKG458778 KTV458774:KUC458778 LDR458774:LDY458778 LNN458774:LNU458778 LXJ458774:LXQ458778 MHF458774:MHM458778 MRB458774:MRI458778 NAX458774:NBE458778 NKT458774:NLA458778 NUP458774:NUW458778 OEL458774:OES458778 OOH458774:OOO458778 OYD458774:OYK458778 PHZ458774:PIG458778 PRV458774:PSC458778 QBR458774:QBY458778 QLN458774:QLU458778 QVJ458774:QVQ458778 RFF458774:RFM458778 RPB458774:RPI458778 RYX458774:RZE458778 SIT458774:SJA458778 SSP458774:SSW458778 TCL458774:TCS458778 TMH458774:TMO458778 TWD458774:TWK458778 UFZ458774:UGG458778 UPV458774:UQC458778 UZR458774:UZY458778 VJN458774:VJU458778 VTJ458774:VTQ458778 WDF458774:WDM458778 WNB458774:WNI458778 WWX458774:WXE458778 AP524310:AW524314 KL524310:KS524314 UH524310:UO524314 AED524310:AEK524314 ANZ524310:AOG524314 AXV524310:AYC524314 BHR524310:BHY524314 BRN524310:BRU524314 CBJ524310:CBQ524314 CLF524310:CLM524314 CVB524310:CVI524314 DEX524310:DFE524314 DOT524310:DPA524314 DYP524310:DYW524314 EIL524310:EIS524314 ESH524310:ESO524314 FCD524310:FCK524314 FLZ524310:FMG524314 FVV524310:FWC524314 GFR524310:GFY524314 GPN524310:GPU524314 GZJ524310:GZQ524314 HJF524310:HJM524314 HTB524310:HTI524314 ICX524310:IDE524314 IMT524310:INA524314 IWP524310:IWW524314 JGL524310:JGS524314 JQH524310:JQO524314 KAD524310:KAK524314 KJZ524310:KKG524314 KTV524310:KUC524314 LDR524310:LDY524314 LNN524310:LNU524314 LXJ524310:LXQ524314 MHF524310:MHM524314 MRB524310:MRI524314 NAX524310:NBE524314 NKT524310:NLA524314 NUP524310:NUW524314 OEL524310:OES524314 OOH524310:OOO524314 OYD524310:OYK524314 PHZ524310:PIG524314 PRV524310:PSC524314 QBR524310:QBY524314 QLN524310:QLU524314 QVJ524310:QVQ524314 RFF524310:RFM524314 RPB524310:RPI524314 RYX524310:RZE524314 SIT524310:SJA524314 SSP524310:SSW524314 TCL524310:TCS524314 TMH524310:TMO524314 TWD524310:TWK524314 UFZ524310:UGG524314 UPV524310:UQC524314 UZR524310:UZY524314 VJN524310:VJU524314 VTJ524310:VTQ524314 WDF524310:WDM524314 WNB524310:WNI524314 WWX524310:WXE524314 AP589846:AW589850 KL589846:KS589850 UH589846:UO589850 AED589846:AEK589850 ANZ589846:AOG589850 AXV589846:AYC589850 BHR589846:BHY589850 BRN589846:BRU589850 CBJ589846:CBQ589850 CLF589846:CLM589850 CVB589846:CVI589850 DEX589846:DFE589850 DOT589846:DPA589850 DYP589846:DYW589850 EIL589846:EIS589850 ESH589846:ESO589850 FCD589846:FCK589850 FLZ589846:FMG589850 FVV589846:FWC589850 GFR589846:GFY589850 GPN589846:GPU589850 GZJ589846:GZQ589850 HJF589846:HJM589850 HTB589846:HTI589850 ICX589846:IDE589850 IMT589846:INA589850 IWP589846:IWW589850 JGL589846:JGS589850 JQH589846:JQO589850 KAD589846:KAK589850 KJZ589846:KKG589850 KTV589846:KUC589850 LDR589846:LDY589850 LNN589846:LNU589850 LXJ589846:LXQ589850 MHF589846:MHM589850 MRB589846:MRI589850 NAX589846:NBE589850 NKT589846:NLA589850 NUP589846:NUW589850 OEL589846:OES589850 OOH589846:OOO589850 OYD589846:OYK589850 PHZ589846:PIG589850 PRV589846:PSC589850 QBR589846:QBY589850 QLN589846:QLU589850 QVJ589846:QVQ589850 RFF589846:RFM589850 RPB589846:RPI589850 RYX589846:RZE589850 SIT589846:SJA589850 SSP589846:SSW589850 TCL589846:TCS589850 TMH589846:TMO589850 TWD589846:TWK589850 UFZ589846:UGG589850 UPV589846:UQC589850 UZR589846:UZY589850 VJN589846:VJU589850 VTJ589846:VTQ589850 WDF589846:WDM589850 WNB589846:WNI589850 WWX589846:WXE589850 AP655382:AW655386 KL655382:KS655386 UH655382:UO655386 AED655382:AEK655386 ANZ655382:AOG655386 AXV655382:AYC655386 BHR655382:BHY655386 BRN655382:BRU655386 CBJ655382:CBQ655386 CLF655382:CLM655386 CVB655382:CVI655386 DEX655382:DFE655386 DOT655382:DPA655386 DYP655382:DYW655386 EIL655382:EIS655386 ESH655382:ESO655386 FCD655382:FCK655386 FLZ655382:FMG655386 FVV655382:FWC655386 GFR655382:GFY655386 GPN655382:GPU655386 GZJ655382:GZQ655386 HJF655382:HJM655386 HTB655382:HTI655386 ICX655382:IDE655386 IMT655382:INA655386 IWP655382:IWW655386 JGL655382:JGS655386 JQH655382:JQO655386 KAD655382:KAK655386 KJZ655382:KKG655386 KTV655382:KUC655386 LDR655382:LDY655386 LNN655382:LNU655386 LXJ655382:LXQ655386 MHF655382:MHM655386 MRB655382:MRI655386 NAX655382:NBE655386 NKT655382:NLA655386 NUP655382:NUW655386 OEL655382:OES655386 OOH655382:OOO655386 OYD655382:OYK655386 PHZ655382:PIG655386 PRV655382:PSC655386 QBR655382:QBY655386 QLN655382:QLU655386 QVJ655382:QVQ655386 RFF655382:RFM655386 RPB655382:RPI655386 RYX655382:RZE655386 SIT655382:SJA655386 SSP655382:SSW655386 TCL655382:TCS655386 TMH655382:TMO655386 TWD655382:TWK655386 UFZ655382:UGG655386 UPV655382:UQC655386 UZR655382:UZY655386 VJN655382:VJU655386 VTJ655382:VTQ655386 WDF655382:WDM655386 WNB655382:WNI655386 WWX655382:WXE655386 AP720918:AW720922 KL720918:KS720922 UH720918:UO720922 AED720918:AEK720922 ANZ720918:AOG720922 AXV720918:AYC720922 BHR720918:BHY720922 BRN720918:BRU720922 CBJ720918:CBQ720922 CLF720918:CLM720922 CVB720918:CVI720922 DEX720918:DFE720922 DOT720918:DPA720922 DYP720918:DYW720922 EIL720918:EIS720922 ESH720918:ESO720922 FCD720918:FCK720922 FLZ720918:FMG720922 FVV720918:FWC720922 GFR720918:GFY720922 GPN720918:GPU720922 GZJ720918:GZQ720922 HJF720918:HJM720922 HTB720918:HTI720922 ICX720918:IDE720922 IMT720918:INA720922 IWP720918:IWW720922 JGL720918:JGS720922 JQH720918:JQO720922 KAD720918:KAK720922 KJZ720918:KKG720922 KTV720918:KUC720922 LDR720918:LDY720922 LNN720918:LNU720922 LXJ720918:LXQ720922 MHF720918:MHM720922 MRB720918:MRI720922 NAX720918:NBE720922 NKT720918:NLA720922 NUP720918:NUW720922 OEL720918:OES720922 OOH720918:OOO720922 OYD720918:OYK720922 PHZ720918:PIG720922 PRV720918:PSC720922 QBR720918:QBY720922 QLN720918:QLU720922 QVJ720918:QVQ720922 RFF720918:RFM720922 RPB720918:RPI720922 RYX720918:RZE720922 SIT720918:SJA720922 SSP720918:SSW720922 TCL720918:TCS720922 TMH720918:TMO720922 TWD720918:TWK720922 UFZ720918:UGG720922 UPV720918:UQC720922 UZR720918:UZY720922 VJN720918:VJU720922 VTJ720918:VTQ720922 WDF720918:WDM720922 WNB720918:WNI720922 WWX720918:WXE720922 AP786454:AW786458 KL786454:KS786458 UH786454:UO786458 AED786454:AEK786458 ANZ786454:AOG786458 AXV786454:AYC786458 BHR786454:BHY786458 BRN786454:BRU786458 CBJ786454:CBQ786458 CLF786454:CLM786458 CVB786454:CVI786458 DEX786454:DFE786458 DOT786454:DPA786458 DYP786454:DYW786458 EIL786454:EIS786458 ESH786454:ESO786458 FCD786454:FCK786458 FLZ786454:FMG786458 FVV786454:FWC786458 GFR786454:GFY786458 GPN786454:GPU786458 GZJ786454:GZQ786458 HJF786454:HJM786458 HTB786454:HTI786458 ICX786454:IDE786458 IMT786454:INA786458 IWP786454:IWW786458 JGL786454:JGS786458 JQH786454:JQO786458 KAD786454:KAK786458 KJZ786454:KKG786458 KTV786454:KUC786458 LDR786454:LDY786458 LNN786454:LNU786458 LXJ786454:LXQ786458 MHF786454:MHM786458 MRB786454:MRI786458 NAX786454:NBE786458 NKT786454:NLA786458 NUP786454:NUW786458 OEL786454:OES786458 OOH786454:OOO786458 OYD786454:OYK786458 PHZ786454:PIG786458 PRV786454:PSC786458 QBR786454:QBY786458 QLN786454:QLU786458 QVJ786454:QVQ786458 RFF786454:RFM786458 RPB786454:RPI786458 RYX786454:RZE786458 SIT786454:SJA786458 SSP786454:SSW786458 TCL786454:TCS786458 TMH786454:TMO786458 TWD786454:TWK786458 UFZ786454:UGG786458 UPV786454:UQC786458 UZR786454:UZY786458 VJN786454:VJU786458 VTJ786454:VTQ786458 WDF786454:WDM786458 WNB786454:WNI786458 WWX786454:WXE786458 AP851990:AW851994 KL851990:KS851994 UH851990:UO851994 AED851990:AEK851994 ANZ851990:AOG851994 AXV851990:AYC851994 BHR851990:BHY851994 BRN851990:BRU851994 CBJ851990:CBQ851994 CLF851990:CLM851994 CVB851990:CVI851994 DEX851990:DFE851994 DOT851990:DPA851994 DYP851990:DYW851994 EIL851990:EIS851994 ESH851990:ESO851994 FCD851990:FCK851994 FLZ851990:FMG851994 FVV851990:FWC851994 GFR851990:GFY851994 GPN851990:GPU851994 GZJ851990:GZQ851994 HJF851990:HJM851994 HTB851990:HTI851994 ICX851990:IDE851994 IMT851990:INA851994 IWP851990:IWW851994 JGL851990:JGS851994 JQH851990:JQO851994 KAD851990:KAK851994 KJZ851990:KKG851994 KTV851990:KUC851994 LDR851990:LDY851994 LNN851990:LNU851994 LXJ851990:LXQ851994 MHF851990:MHM851994 MRB851990:MRI851994 NAX851990:NBE851994 NKT851990:NLA851994 NUP851990:NUW851994 OEL851990:OES851994 OOH851990:OOO851994 OYD851990:OYK851994 PHZ851990:PIG851994 PRV851990:PSC851994 QBR851990:QBY851994 QLN851990:QLU851994 QVJ851990:QVQ851994 RFF851990:RFM851994 RPB851990:RPI851994 RYX851990:RZE851994 SIT851990:SJA851994 SSP851990:SSW851994 TCL851990:TCS851994 TMH851990:TMO851994 TWD851990:TWK851994 UFZ851990:UGG851994 UPV851990:UQC851994 UZR851990:UZY851994 VJN851990:VJU851994 VTJ851990:VTQ851994 WDF851990:WDM851994 WNB851990:WNI851994 WWX851990:WXE851994 AP917526:AW917530 KL917526:KS917530 UH917526:UO917530 AED917526:AEK917530 ANZ917526:AOG917530 AXV917526:AYC917530 BHR917526:BHY917530 BRN917526:BRU917530 CBJ917526:CBQ917530 CLF917526:CLM917530 CVB917526:CVI917530 DEX917526:DFE917530 DOT917526:DPA917530 DYP917526:DYW917530 EIL917526:EIS917530 ESH917526:ESO917530 FCD917526:FCK917530 FLZ917526:FMG917530 FVV917526:FWC917530 GFR917526:GFY917530 GPN917526:GPU917530 GZJ917526:GZQ917530 HJF917526:HJM917530 HTB917526:HTI917530 ICX917526:IDE917530 IMT917526:INA917530 IWP917526:IWW917530 JGL917526:JGS917530 JQH917526:JQO917530 KAD917526:KAK917530 KJZ917526:KKG917530 KTV917526:KUC917530 LDR917526:LDY917530 LNN917526:LNU917530 LXJ917526:LXQ917530 MHF917526:MHM917530 MRB917526:MRI917530 NAX917526:NBE917530 NKT917526:NLA917530 NUP917526:NUW917530 OEL917526:OES917530 OOH917526:OOO917530 OYD917526:OYK917530 PHZ917526:PIG917530 PRV917526:PSC917530 QBR917526:QBY917530 QLN917526:QLU917530 QVJ917526:QVQ917530 RFF917526:RFM917530 RPB917526:RPI917530 RYX917526:RZE917530 SIT917526:SJA917530 SSP917526:SSW917530 TCL917526:TCS917530 TMH917526:TMO917530 TWD917526:TWK917530 UFZ917526:UGG917530 UPV917526:UQC917530 UZR917526:UZY917530 VJN917526:VJU917530 VTJ917526:VTQ917530 WDF917526:WDM917530 WNB917526:WNI917530 WWX917526:WXE917530 AP983062:AW983066 KL983062:KS983066 UH983062:UO983066 AED983062:AEK983066 ANZ983062:AOG983066 AXV983062:AYC983066 BHR983062:BHY983066 BRN983062:BRU983066 CBJ983062:CBQ983066 CLF983062:CLM983066 CVB983062:CVI983066 DEX983062:DFE983066 DOT983062:DPA983066 DYP983062:DYW983066 EIL983062:EIS983066 ESH983062:ESO983066 FCD983062:FCK983066 FLZ983062:FMG983066 FVV983062:FWC983066 GFR983062:GFY983066 GPN983062:GPU983066 GZJ983062:GZQ983066 HJF983062:HJM983066 HTB983062:HTI983066 ICX983062:IDE983066 IMT983062:INA983066 IWP983062:IWW983066 JGL983062:JGS983066 JQH983062:JQO983066 KAD983062:KAK983066 KJZ983062:KKG983066 KTV983062:KUC983066 LDR983062:LDY983066 LNN983062:LNU983066 LXJ983062:LXQ983066 MHF983062:MHM983066 MRB983062:MRI983066 NAX983062:NBE983066 NKT983062:NLA983066 NUP983062:NUW983066 OEL983062:OES983066 OOH983062:OOO983066 OYD983062:OYK983066 PHZ983062:PIG983066 PRV983062:PSC983066 QBR983062:QBY983066 QLN983062:QLU983066 QVJ983062:QVQ983066 RFF983062:RFM983066 RPB983062:RPI983066 RYX983062:RZE983066 SIT983062:SJA983066 SSP983062:SSW983066 TCL983062:TCS983066 TMH983062:TMO983066 TWD983062:TWK983066 UFZ983062:UGG983066 UPV983062:UQC983066 UZR983062:UZY983066 VJN983062:VJU983066 VTJ983062:VTQ983066 WDF983062:WDM983066 WNB983062:WNI983066 WWX983062:WXE983066 AO22:AO28 KK22:KK28 UG22:UG28 AEC22:AEC28 ANY22:ANY28 AXU22:AXU28 BHQ22:BHQ28 BRM22:BRM28 CBI22:CBI28 CLE22:CLE28 CVA22:CVA28 DEW22:DEW28 DOS22:DOS28 DYO22:DYO28 EIK22:EIK28 ESG22:ESG28 FCC22:FCC28 FLY22:FLY28 FVU22:FVU28 GFQ22:GFQ28 GPM22:GPM28 GZI22:GZI28 HJE22:HJE28 HTA22:HTA28 ICW22:ICW28 IMS22:IMS28 IWO22:IWO28 JGK22:JGK28 JQG22:JQG28 KAC22:KAC28 KJY22:KJY28 KTU22:KTU28 LDQ22:LDQ28 LNM22:LNM28 LXI22:LXI28 MHE22:MHE28 MRA22:MRA28 NAW22:NAW28 NKS22:NKS28 NUO22:NUO28 OEK22:OEK28 OOG22:OOG28 OYC22:OYC28 PHY22:PHY28 PRU22:PRU28 QBQ22:QBQ28 QLM22:QLM28 QVI22:QVI28 RFE22:RFE28 RPA22:RPA28 RYW22:RYW28 SIS22:SIS28 SSO22:SSO28 TCK22:TCK28 TMG22:TMG28 TWC22:TWC28 UFY22:UFY28 UPU22:UPU28 UZQ22:UZQ28 VJM22:VJM28 VTI22:VTI28 WDE22:WDE28 WNA22:WNA28 WWW22:WWW28 AO65558:AO65564 KK65558:KK65564 UG65558:UG65564 AEC65558:AEC65564 ANY65558:ANY65564 AXU65558:AXU65564 BHQ65558:BHQ65564 BRM65558:BRM65564 CBI65558:CBI65564 CLE65558:CLE65564 CVA65558:CVA65564 DEW65558:DEW65564 DOS65558:DOS65564 DYO65558:DYO65564 EIK65558:EIK65564 ESG65558:ESG65564 FCC65558:FCC65564 FLY65558:FLY65564 FVU65558:FVU65564 GFQ65558:GFQ65564 GPM65558:GPM65564 GZI65558:GZI65564 HJE65558:HJE65564 HTA65558:HTA65564 ICW65558:ICW65564 IMS65558:IMS65564 IWO65558:IWO65564 JGK65558:JGK65564 JQG65558:JQG65564 KAC65558:KAC65564 KJY65558:KJY65564 KTU65558:KTU65564 LDQ65558:LDQ65564 LNM65558:LNM65564 LXI65558:LXI65564 MHE65558:MHE65564 MRA65558:MRA65564 NAW65558:NAW65564 NKS65558:NKS65564 NUO65558:NUO65564 OEK65558:OEK65564 OOG65558:OOG65564 OYC65558:OYC65564 PHY65558:PHY65564 PRU65558:PRU65564 QBQ65558:QBQ65564 QLM65558:QLM65564 QVI65558:QVI65564 RFE65558:RFE65564 RPA65558:RPA65564 RYW65558:RYW65564 SIS65558:SIS65564 SSO65558:SSO65564 TCK65558:TCK65564 TMG65558:TMG65564 TWC65558:TWC65564 UFY65558:UFY65564 UPU65558:UPU65564 UZQ65558:UZQ65564 VJM65558:VJM65564 VTI65558:VTI65564 WDE65558:WDE65564 WNA65558:WNA65564 WWW65558:WWW65564 AO131094:AO131100 KK131094:KK131100 UG131094:UG131100 AEC131094:AEC131100 ANY131094:ANY131100 AXU131094:AXU131100 BHQ131094:BHQ131100 BRM131094:BRM131100 CBI131094:CBI131100 CLE131094:CLE131100 CVA131094:CVA131100 DEW131094:DEW131100 DOS131094:DOS131100 DYO131094:DYO131100 EIK131094:EIK131100 ESG131094:ESG131100 FCC131094:FCC131100 FLY131094:FLY131100 FVU131094:FVU131100 GFQ131094:GFQ131100 GPM131094:GPM131100 GZI131094:GZI131100 HJE131094:HJE131100 HTA131094:HTA131100 ICW131094:ICW131100 IMS131094:IMS131100 IWO131094:IWO131100 JGK131094:JGK131100 JQG131094:JQG131100 KAC131094:KAC131100 KJY131094:KJY131100 KTU131094:KTU131100 LDQ131094:LDQ131100 LNM131094:LNM131100 LXI131094:LXI131100 MHE131094:MHE131100 MRA131094:MRA131100 NAW131094:NAW131100 NKS131094:NKS131100 NUO131094:NUO131100 OEK131094:OEK131100 OOG131094:OOG131100 OYC131094:OYC131100 PHY131094:PHY131100 PRU131094:PRU131100 QBQ131094:QBQ131100 QLM131094:QLM131100 QVI131094:QVI131100 RFE131094:RFE131100 RPA131094:RPA131100 RYW131094:RYW131100 SIS131094:SIS131100 SSO131094:SSO131100 TCK131094:TCK131100 TMG131094:TMG131100 TWC131094:TWC131100 UFY131094:UFY131100 UPU131094:UPU131100 UZQ131094:UZQ131100 VJM131094:VJM131100 VTI131094:VTI131100 WDE131094:WDE131100 WNA131094:WNA131100 WWW131094:WWW131100 AO196630:AO196636 KK196630:KK196636 UG196630:UG196636 AEC196630:AEC196636 ANY196630:ANY196636 AXU196630:AXU196636 BHQ196630:BHQ196636 BRM196630:BRM196636 CBI196630:CBI196636 CLE196630:CLE196636 CVA196630:CVA196636 DEW196630:DEW196636 DOS196630:DOS196636 DYO196630:DYO196636 EIK196630:EIK196636 ESG196630:ESG196636 FCC196630:FCC196636 FLY196630:FLY196636 FVU196630:FVU196636 GFQ196630:GFQ196636 GPM196630:GPM196636 GZI196630:GZI196636 HJE196630:HJE196636 HTA196630:HTA196636 ICW196630:ICW196636 IMS196630:IMS196636 IWO196630:IWO196636 JGK196630:JGK196636 JQG196630:JQG196636 KAC196630:KAC196636 KJY196630:KJY196636 KTU196630:KTU196636 LDQ196630:LDQ196636 LNM196630:LNM196636 LXI196630:LXI196636 MHE196630:MHE196636 MRA196630:MRA196636 NAW196630:NAW196636 NKS196630:NKS196636 NUO196630:NUO196636 OEK196630:OEK196636 OOG196630:OOG196636 OYC196630:OYC196636 PHY196630:PHY196636 PRU196630:PRU196636 QBQ196630:QBQ196636 QLM196630:QLM196636 QVI196630:QVI196636 RFE196630:RFE196636 RPA196630:RPA196636 RYW196630:RYW196636 SIS196630:SIS196636 SSO196630:SSO196636 TCK196630:TCK196636 TMG196630:TMG196636 TWC196630:TWC196636 UFY196630:UFY196636 UPU196630:UPU196636 UZQ196630:UZQ196636 VJM196630:VJM196636 VTI196630:VTI196636 WDE196630:WDE196636 WNA196630:WNA196636 WWW196630:WWW196636 AO262166:AO262172 KK262166:KK262172 UG262166:UG262172 AEC262166:AEC262172 ANY262166:ANY262172 AXU262166:AXU262172 BHQ262166:BHQ262172 BRM262166:BRM262172 CBI262166:CBI262172 CLE262166:CLE262172 CVA262166:CVA262172 DEW262166:DEW262172 DOS262166:DOS262172 DYO262166:DYO262172 EIK262166:EIK262172 ESG262166:ESG262172 FCC262166:FCC262172 FLY262166:FLY262172 FVU262166:FVU262172 GFQ262166:GFQ262172 GPM262166:GPM262172 GZI262166:GZI262172 HJE262166:HJE262172 HTA262166:HTA262172 ICW262166:ICW262172 IMS262166:IMS262172 IWO262166:IWO262172 JGK262166:JGK262172 JQG262166:JQG262172 KAC262166:KAC262172 KJY262166:KJY262172 KTU262166:KTU262172 LDQ262166:LDQ262172 LNM262166:LNM262172 LXI262166:LXI262172 MHE262166:MHE262172 MRA262166:MRA262172 NAW262166:NAW262172 NKS262166:NKS262172 NUO262166:NUO262172 OEK262166:OEK262172 OOG262166:OOG262172 OYC262166:OYC262172 PHY262166:PHY262172 PRU262166:PRU262172 QBQ262166:QBQ262172 QLM262166:QLM262172 QVI262166:QVI262172 RFE262166:RFE262172 RPA262166:RPA262172 RYW262166:RYW262172 SIS262166:SIS262172 SSO262166:SSO262172 TCK262166:TCK262172 TMG262166:TMG262172 TWC262166:TWC262172 UFY262166:UFY262172 UPU262166:UPU262172 UZQ262166:UZQ262172 VJM262166:VJM262172 VTI262166:VTI262172 WDE262166:WDE262172 WNA262166:WNA262172 WWW262166:WWW262172 AO327702:AO327708 KK327702:KK327708 UG327702:UG327708 AEC327702:AEC327708 ANY327702:ANY327708 AXU327702:AXU327708 BHQ327702:BHQ327708 BRM327702:BRM327708 CBI327702:CBI327708 CLE327702:CLE327708 CVA327702:CVA327708 DEW327702:DEW327708 DOS327702:DOS327708 DYO327702:DYO327708 EIK327702:EIK327708 ESG327702:ESG327708 FCC327702:FCC327708 FLY327702:FLY327708 FVU327702:FVU327708 GFQ327702:GFQ327708 GPM327702:GPM327708 GZI327702:GZI327708 HJE327702:HJE327708 HTA327702:HTA327708 ICW327702:ICW327708 IMS327702:IMS327708 IWO327702:IWO327708 JGK327702:JGK327708 JQG327702:JQG327708 KAC327702:KAC327708 KJY327702:KJY327708 KTU327702:KTU327708 LDQ327702:LDQ327708 LNM327702:LNM327708 LXI327702:LXI327708 MHE327702:MHE327708 MRA327702:MRA327708 NAW327702:NAW327708 NKS327702:NKS327708 NUO327702:NUO327708 OEK327702:OEK327708 OOG327702:OOG327708 OYC327702:OYC327708 PHY327702:PHY327708 PRU327702:PRU327708 QBQ327702:QBQ327708 QLM327702:QLM327708 QVI327702:QVI327708 RFE327702:RFE327708 RPA327702:RPA327708 RYW327702:RYW327708 SIS327702:SIS327708 SSO327702:SSO327708 TCK327702:TCK327708 TMG327702:TMG327708 TWC327702:TWC327708 UFY327702:UFY327708 UPU327702:UPU327708 UZQ327702:UZQ327708 VJM327702:VJM327708 VTI327702:VTI327708 WDE327702:WDE327708 WNA327702:WNA327708 WWW327702:WWW327708 AO393238:AO393244 KK393238:KK393244 UG393238:UG393244 AEC393238:AEC393244 ANY393238:ANY393244 AXU393238:AXU393244 BHQ393238:BHQ393244 BRM393238:BRM393244 CBI393238:CBI393244 CLE393238:CLE393244 CVA393238:CVA393244 DEW393238:DEW393244 DOS393238:DOS393244 DYO393238:DYO393244 EIK393238:EIK393244 ESG393238:ESG393244 FCC393238:FCC393244 FLY393238:FLY393244 FVU393238:FVU393244 GFQ393238:GFQ393244 GPM393238:GPM393244 GZI393238:GZI393244 HJE393238:HJE393244 HTA393238:HTA393244 ICW393238:ICW393244 IMS393238:IMS393244 IWO393238:IWO393244 JGK393238:JGK393244 JQG393238:JQG393244 KAC393238:KAC393244 KJY393238:KJY393244 KTU393238:KTU393244 LDQ393238:LDQ393244 LNM393238:LNM393244 LXI393238:LXI393244 MHE393238:MHE393244 MRA393238:MRA393244 NAW393238:NAW393244 NKS393238:NKS393244 NUO393238:NUO393244 OEK393238:OEK393244 OOG393238:OOG393244 OYC393238:OYC393244 PHY393238:PHY393244 PRU393238:PRU393244 QBQ393238:QBQ393244 QLM393238:QLM393244 QVI393238:QVI393244 RFE393238:RFE393244 RPA393238:RPA393244 RYW393238:RYW393244 SIS393238:SIS393244 SSO393238:SSO393244 TCK393238:TCK393244 TMG393238:TMG393244 TWC393238:TWC393244 UFY393238:UFY393244 UPU393238:UPU393244 UZQ393238:UZQ393244 VJM393238:VJM393244 VTI393238:VTI393244 WDE393238:WDE393244 WNA393238:WNA393244 WWW393238:WWW393244 AO458774:AO458780 KK458774:KK458780 UG458774:UG458780 AEC458774:AEC458780 ANY458774:ANY458780 AXU458774:AXU458780 BHQ458774:BHQ458780 BRM458774:BRM458780 CBI458774:CBI458780 CLE458774:CLE458780 CVA458774:CVA458780 DEW458774:DEW458780 DOS458774:DOS458780 DYO458774:DYO458780 EIK458774:EIK458780 ESG458774:ESG458780 FCC458774:FCC458780 FLY458774:FLY458780 FVU458774:FVU458780 GFQ458774:GFQ458780 GPM458774:GPM458780 GZI458774:GZI458780 HJE458774:HJE458780 HTA458774:HTA458780 ICW458774:ICW458780 IMS458774:IMS458780 IWO458774:IWO458780 JGK458774:JGK458780 JQG458774:JQG458780 KAC458774:KAC458780 KJY458774:KJY458780 KTU458774:KTU458780 LDQ458774:LDQ458780 LNM458774:LNM458780 LXI458774:LXI458780 MHE458774:MHE458780 MRA458774:MRA458780 NAW458774:NAW458780 NKS458774:NKS458780 NUO458774:NUO458780 OEK458774:OEK458780 OOG458774:OOG458780 OYC458774:OYC458780 PHY458774:PHY458780 PRU458774:PRU458780 QBQ458774:QBQ458780 QLM458774:QLM458780 QVI458774:QVI458780 RFE458774:RFE458780 RPA458774:RPA458780 RYW458774:RYW458780 SIS458774:SIS458780 SSO458774:SSO458780 TCK458774:TCK458780 TMG458774:TMG458780 TWC458774:TWC458780 UFY458774:UFY458780 UPU458774:UPU458780 UZQ458774:UZQ458780 VJM458774:VJM458780 VTI458774:VTI458780 WDE458774:WDE458780 WNA458774:WNA458780 WWW458774:WWW458780 AO524310:AO524316 KK524310:KK524316 UG524310:UG524316 AEC524310:AEC524316 ANY524310:ANY524316 AXU524310:AXU524316 BHQ524310:BHQ524316 BRM524310:BRM524316 CBI524310:CBI524316 CLE524310:CLE524316 CVA524310:CVA524316 DEW524310:DEW524316 DOS524310:DOS524316 DYO524310:DYO524316 EIK524310:EIK524316 ESG524310:ESG524316 FCC524310:FCC524316 FLY524310:FLY524316 FVU524310:FVU524316 GFQ524310:GFQ524316 GPM524310:GPM524316 GZI524310:GZI524316 HJE524310:HJE524316 HTA524310:HTA524316 ICW524310:ICW524316 IMS524310:IMS524316 IWO524310:IWO524316 JGK524310:JGK524316 JQG524310:JQG524316 KAC524310:KAC524316 KJY524310:KJY524316 KTU524310:KTU524316 LDQ524310:LDQ524316 LNM524310:LNM524316 LXI524310:LXI524316 MHE524310:MHE524316 MRA524310:MRA524316 NAW524310:NAW524316 NKS524310:NKS524316 NUO524310:NUO524316 OEK524310:OEK524316 OOG524310:OOG524316 OYC524310:OYC524316 PHY524310:PHY524316 PRU524310:PRU524316 QBQ524310:QBQ524316 QLM524310:QLM524316 QVI524310:QVI524316 RFE524310:RFE524316 RPA524310:RPA524316 RYW524310:RYW524316 SIS524310:SIS524316 SSO524310:SSO524316 TCK524310:TCK524316 TMG524310:TMG524316 TWC524310:TWC524316 UFY524310:UFY524316 UPU524310:UPU524316 UZQ524310:UZQ524316 VJM524310:VJM524316 VTI524310:VTI524316 WDE524310:WDE524316 WNA524310:WNA524316 WWW524310:WWW524316 AO589846:AO589852 KK589846:KK589852 UG589846:UG589852 AEC589846:AEC589852 ANY589846:ANY589852 AXU589846:AXU589852 BHQ589846:BHQ589852 BRM589846:BRM589852 CBI589846:CBI589852 CLE589846:CLE589852 CVA589846:CVA589852 DEW589846:DEW589852 DOS589846:DOS589852 DYO589846:DYO589852 EIK589846:EIK589852 ESG589846:ESG589852 FCC589846:FCC589852 FLY589846:FLY589852 FVU589846:FVU589852 GFQ589846:GFQ589852 GPM589846:GPM589852 GZI589846:GZI589852 HJE589846:HJE589852 HTA589846:HTA589852 ICW589846:ICW589852 IMS589846:IMS589852 IWO589846:IWO589852 JGK589846:JGK589852 JQG589846:JQG589852 KAC589846:KAC589852 KJY589846:KJY589852 KTU589846:KTU589852 LDQ589846:LDQ589852 LNM589846:LNM589852 LXI589846:LXI589852 MHE589846:MHE589852 MRA589846:MRA589852 NAW589846:NAW589852 NKS589846:NKS589852 NUO589846:NUO589852 OEK589846:OEK589852 OOG589846:OOG589852 OYC589846:OYC589852 PHY589846:PHY589852 PRU589846:PRU589852 QBQ589846:QBQ589852 QLM589846:QLM589852 QVI589846:QVI589852 RFE589846:RFE589852 RPA589846:RPA589852 RYW589846:RYW589852 SIS589846:SIS589852 SSO589846:SSO589852 TCK589846:TCK589852 TMG589846:TMG589852 TWC589846:TWC589852 UFY589846:UFY589852 UPU589846:UPU589852 UZQ589846:UZQ589852 VJM589846:VJM589852 VTI589846:VTI589852 WDE589846:WDE589852 WNA589846:WNA589852 WWW589846:WWW589852 AO655382:AO655388 KK655382:KK655388 UG655382:UG655388 AEC655382:AEC655388 ANY655382:ANY655388 AXU655382:AXU655388 BHQ655382:BHQ655388 BRM655382:BRM655388 CBI655382:CBI655388 CLE655382:CLE655388 CVA655382:CVA655388 DEW655382:DEW655388 DOS655382:DOS655388 DYO655382:DYO655388 EIK655382:EIK655388 ESG655382:ESG655388 FCC655382:FCC655388 FLY655382:FLY655388 FVU655382:FVU655388 GFQ655382:GFQ655388 GPM655382:GPM655388 GZI655382:GZI655388 HJE655382:HJE655388 HTA655382:HTA655388 ICW655382:ICW655388 IMS655382:IMS655388 IWO655382:IWO655388 JGK655382:JGK655388 JQG655382:JQG655388 KAC655382:KAC655388 KJY655382:KJY655388 KTU655382:KTU655388 LDQ655382:LDQ655388 LNM655382:LNM655388 LXI655382:LXI655388 MHE655382:MHE655388 MRA655382:MRA655388 NAW655382:NAW655388 NKS655382:NKS655388 NUO655382:NUO655388 OEK655382:OEK655388 OOG655382:OOG655388 OYC655382:OYC655388 PHY655382:PHY655388 PRU655382:PRU655388 QBQ655382:QBQ655388 QLM655382:QLM655388 QVI655382:QVI655388 RFE655382:RFE655388 RPA655382:RPA655388 RYW655382:RYW655388 SIS655382:SIS655388 SSO655382:SSO655388 TCK655382:TCK655388 TMG655382:TMG655388 TWC655382:TWC655388 UFY655382:UFY655388 UPU655382:UPU655388 UZQ655382:UZQ655388 VJM655382:VJM655388 VTI655382:VTI655388 WDE655382:WDE655388 WNA655382:WNA655388 WWW655382:WWW655388 AO720918:AO720924 KK720918:KK720924 UG720918:UG720924 AEC720918:AEC720924 ANY720918:ANY720924 AXU720918:AXU720924 BHQ720918:BHQ720924 BRM720918:BRM720924 CBI720918:CBI720924 CLE720918:CLE720924 CVA720918:CVA720924 DEW720918:DEW720924 DOS720918:DOS720924 DYO720918:DYO720924 EIK720918:EIK720924 ESG720918:ESG720924 FCC720918:FCC720924 FLY720918:FLY720924 FVU720918:FVU720924 GFQ720918:GFQ720924 GPM720918:GPM720924 GZI720918:GZI720924 HJE720918:HJE720924 HTA720918:HTA720924 ICW720918:ICW720924 IMS720918:IMS720924 IWO720918:IWO720924 JGK720918:JGK720924 JQG720918:JQG720924 KAC720918:KAC720924 KJY720918:KJY720924 KTU720918:KTU720924 LDQ720918:LDQ720924 LNM720918:LNM720924 LXI720918:LXI720924 MHE720918:MHE720924 MRA720918:MRA720924 NAW720918:NAW720924 NKS720918:NKS720924 NUO720918:NUO720924 OEK720918:OEK720924 OOG720918:OOG720924 OYC720918:OYC720924 PHY720918:PHY720924 PRU720918:PRU720924 QBQ720918:QBQ720924 QLM720918:QLM720924 QVI720918:QVI720924 RFE720918:RFE720924 RPA720918:RPA720924 RYW720918:RYW720924 SIS720918:SIS720924 SSO720918:SSO720924 TCK720918:TCK720924 TMG720918:TMG720924 TWC720918:TWC720924 UFY720918:UFY720924 UPU720918:UPU720924 UZQ720918:UZQ720924 VJM720918:VJM720924 VTI720918:VTI720924 WDE720918:WDE720924 WNA720918:WNA720924 WWW720918:WWW720924 AO786454:AO786460 KK786454:KK786460 UG786454:UG786460 AEC786454:AEC786460 ANY786454:ANY786460 AXU786454:AXU786460 BHQ786454:BHQ786460 BRM786454:BRM786460 CBI786454:CBI786460 CLE786454:CLE786460 CVA786454:CVA786460 DEW786454:DEW786460 DOS786454:DOS786460 DYO786454:DYO786460 EIK786454:EIK786460 ESG786454:ESG786460 FCC786454:FCC786460 FLY786454:FLY786460 FVU786454:FVU786460 GFQ786454:GFQ786460 GPM786454:GPM786460 GZI786454:GZI786460 HJE786454:HJE786460 HTA786454:HTA786460 ICW786454:ICW786460 IMS786454:IMS786460 IWO786454:IWO786460 JGK786454:JGK786460 JQG786454:JQG786460 KAC786454:KAC786460 KJY786454:KJY786460 KTU786454:KTU786460 LDQ786454:LDQ786460 LNM786454:LNM786460 LXI786454:LXI786460 MHE786454:MHE786460 MRA786454:MRA786460 NAW786454:NAW786460 NKS786454:NKS786460 NUO786454:NUO786460 OEK786454:OEK786460 OOG786454:OOG786460 OYC786454:OYC786460 PHY786454:PHY786460 PRU786454:PRU786460 QBQ786454:QBQ786460 QLM786454:QLM786460 QVI786454:QVI786460 RFE786454:RFE786460 RPA786454:RPA786460 RYW786454:RYW786460 SIS786454:SIS786460 SSO786454:SSO786460 TCK786454:TCK786460 TMG786454:TMG786460 TWC786454:TWC786460 UFY786454:UFY786460 UPU786454:UPU786460 UZQ786454:UZQ786460 VJM786454:VJM786460 VTI786454:VTI786460 WDE786454:WDE786460 WNA786454:WNA786460 WWW786454:WWW786460 AO851990:AO851996 KK851990:KK851996 UG851990:UG851996 AEC851990:AEC851996 ANY851990:ANY851996 AXU851990:AXU851996 BHQ851990:BHQ851996 BRM851990:BRM851996 CBI851990:CBI851996 CLE851990:CLE851996 CVA851990:CVA851996 DEW851990:DEW851996 DOS851990:DOS851996 DYO851990:DYO851996 EIK851990:EIK851996 ESG851990:ESG851996 FCC851990:FCC851996 FLY851990:FLY851996 FVU851990:FVU851996 GFQ851990:GFQ851996 GPM851990:GPM851996 GZI851990:GZI851996 HJE851990:HJE851996 HTA851990:HTA851996 ICW851990:ICW851996 IMS851990:IMS851996 IWO851990:IWO851996 JGK851990:JGK851996 JQG851990:JQG851996 KAC851990:KAC851996 KJY851990:KJY851996 KTU851990:KTU851996 LDQ851990:LDQ851996 LNM851990:LNM851996 LXI851990:LXI851996 MHE851990:MHE851996 MRA851990:MRA851996 NAW851990:NAW851996 NKS851990:NKS851996 NUO851990:NUO851996 OEK851990:OEK851996 OOG851990:OOG851996 OYC851990:OYC851996 PHY851990:PHY851996 PRU851990:PRU851996 QBQ851990:QBQ851996 QLM851990:QLM851996 QVI851990:QVI851996 RFE851990:RFE851996 RPA851990:RPA851996 RYW851990:RYW851996 SIS851990:SIS851996 SSO851990:SSO851996 TCK851990:TCK851996 TMG851990:TMG851996 TWC851990:TWC851996 UFY851990:UFY851996 UPU851990:UPU851996 UZQ851990:UZQ851996 VJM851990:VJM851996 VTI851990:VTI851996 WDE851990:WDE851996 WNA851990:WNA851996 WWW851990:WWW851996 AO917526:AO917532 KK917526:KK917532 UG917526:UG917532 AEC917526:AEC917532 ANY917526:ANY917532 AXU917526:AXU917532 BHQ917526:BHQ917532 BRM917526:BRM917532 CBI917526:CBI917532 CLE917526:CLE917532 CVA917526:CVA917532 DEW917526:DEW917532 DOS917526:DOS917532 DYO917526:DYO917532 EIK917526:EIK917532 ESG917526:ESG917532 FCC917526:FCC917532 FLY917526:FLY917532 FVU917526:FVU917532 GFQ917526:GFQ917532 GPM917526:GPM917532 GZI917526:GZI917532 HJE917526:HJE917532 HTA917526:HTA917532 ICW917526:ICW917532 IMS917526:IMS917532 IWO917526:IWO917532 JGK917526:JGK917532 JQG917526:JQG917532 KAC917526:KAC917532 KJY917526:KJY917532 KTU917526:KTU917532 LDQ917526:LDQ917532 LNM917526:LNM917532 LXI917526:LXI917532 MHE917526:MHE917532 MRA917526:MRA917532 NAW917526:NAW917532 NKS917526:NKS917532 NUO917526:NUO917532 OEK917526:OEK917532 OOG917526:OOG917532 OYC917526:OYC917532 PHY917526:PHY917532 PRU917526:PRU917532 QBQ917526:QBQ917532 QLM917526:QLM917532 QVI917526:QVI917532 RFE917526:RFE917532 RPA917526:RPA917532 RYW917526:RYW917532 SIS917526:SIS917532 SSO917526:SSO917532 TCK917526:TCK917532 TMG917526:TMG917532 TWC917526:TWC917532 UFY917526:UFY917532 UPU917526:UPU917532 UZQ917526:UZQ917532 VJM917526:VJM917532 VTI917526:VTI917532 WDE917526:WDE917532 WNA917526:WNA917532 WWW917526:WWW917532 AO983062:AO983068 KK983062:KK983068 UG983062:UG983068 AEC983062:AEC983068 ANY983062:ANY983068 AXU983062:AXU983068 BHQ983062:BHQ983068 BRM983062:BRM983068 CBI983062:CBI983068 CLE983062:CLE983068 CVA983062:CVA983068 DEW983062:DEW983068 DOS983062:DOS983068 DYO983062:DYO983068 EIK983062:EIK983068 ESG983062:ESG983068 FCC983062:FCC983068 FLY983062:FLY983068 FVU983062:FVU983068 GFQ983062:GFQ983068 GPM983062:GPM983068 GZI983062:GZI983068 HJE983062:HJE983068 HTA983062:HTA983068 ICW983062:ICW983068 IMS983062:IMS983068 IWO983062:IWO983068 JGK983062:JGK983068 JQG983062:JQG983068 KAC983062:KAC983068 KJY983062:KJY983068 KTU983062:KTU983068 LDQ983062:LDQ983068 LNM983062:LNM983068 LXI983062:LXI983068 MHE983062:MHE983068 MRA983062:MRA983068 NAW983062:NAW983068 NKS983062:NKS983068 NUO983062:NUO983068 OEK983062:OEK983068 OOG983062:OOG983068 OYC983062:OYC983068 PHY983062:PHY983068 PRU983062:PRU983068 QBQ983062:QBQ983068 QLM983062:QLM983068 QVI983062:QVI983068 RFE983062:RFE983068 RPA983062:RPA983068 RYW983062:RYW983068 SIS983062:SIS983068 SSO983062:SSO983068 TCK983062:TCK983068 TMG983062:TMG983068 TWC983062:TWC983068 UFY983062:UFY983068 UPU983062:UPU983068 UZQ983062:UZQ983068 VJM983062:VJM983068 VTI983062:VTI983068 WDE983062:WDE983068 WNA983062:WNA983068 WWW983062:WWW983068 AM2:AM28 KI2:KI28 UE2:UE28 AEA2:AEA28 ANW2:ANW28 AXS2:AXS28 BHO2:BHO28 BRK2:BRK28 CBG2:CBG28 CLC2:CLC28 CUY2:CUY28 DEU2:DEU28 DOQ2:DOQ28 DYM2:DYM28 EII2:EII28 ESE2:ESE28 FCA2:FCA28 FLW2:FLW28 FVS2:FVS28 GFO2:GFO28 GPK2:GPK28 GZG2:GZG28 HJC2:HJC28 HSY2:HSY28 ICU2:ICU28 IMQ2:IMQ28 IWM2:IWM28 JGI2:JGI28 JQE2:JQE28 KAA2:KAA28 KJW2:KJW28 KTS2:KTS28 LDO2:LDO28 LNK2:LNK28 LXG2:LXG28 MHC2:MHC28 MQY2:MQY28 NAU2:NAU28 NKQ2:NKQ28 NUM2:NUM28 OEI2:OEI28 OOE2:OOE28 OYA2:OYA28 PHW2:PHW28 PRS2:PRS28 QBO2:QBO28 QLK2:QLK28 QVG2:QVG28 RFC2:RFC28 ROY2:ROY28 RYU2:RYU28 SIQ2:SIQ28 SSM2:SSM28 TCI2:TCI28 TME2:TME28 TWA2:TWA28 UFW2:UFW28 UPS2:UPS28 UZO2:UZO28 VJK2:VJK28 VTG2:VTG28 WDC2:WDC28 WMY2:WMY28 WWU2:WWU28 AM65538:AM65564 KI65538:KI65564 UE65538:UE65564 AEA65538:AEA65564 ANW65538:ANW65564 AXS65538:AXS65564 BHO65538:BHO65564 BRK65538:BRK65564 CBG65538:CBG65564 CLC65538:CLC65564 CUY65538:CUY65564 DEU65538:DEU65564 DOQ65538:DOQ65564 DYM65538:DYM65564 EII65538:EII65564 ESE65538:ESE65564 FCA65538:FCA65564 FLW65538:FLW65564 FVS65538:FVS65564 GFO65538:GFO65564 GPK65538:GPK65564 GZG65538:GZG65564 HJC65538:HJC65564 HSY65538:HSY65564 ICU65538:ICU65564 IMQ65538:IMQ65564 IWM65538:IWM65564 JGI65538:JGI65564 JQE65538:JQE65564 KAA65538:KAA65564 KJW65538:KJW65564 KTS65538:KTS65564 LDO65538:LDO65564 LNK65538:LNK65564 LXG65538:LXG65564 MHC65538:MHC65564 MQY65538:MQY65564 NAU65538:NAU65564 NKQ65538:NKQ65564 NUM65538:NUM65564 OEI65538:OEI65564 OOE65538:OOE65564 OYA65538:OYA65564 PHW65538:PHW65564 PRS65538:PRS65564 QBO65538:QBO65564 QLK65538:QLK65564 QVG65538:QVG65564 RFC65538:RFC65564 ROY65538:ROY65564 RYU65538:RYU65564 SIQ65538:SIQ65564 SSM65538:SSM65564 TCI65538:TCI65564 TME65538:TME65564 TWA65538:TWA65564 UFW65538:UFW65564 UPS65538:UPS65564 UZO65538:UZO65564 VJK65538:VJK65564 VTG65538:VTG65564 WDC65538:WDC65564 WMY65538:WMY65564 WWU65538:WWU65564 AM131074:AM131100 KI131074:KI131100 UE131074:UE131100 AEA131074:AEA131100 ANW131074:ANW131100 AXS131074:AXS131100 BHO131074:BHO131100 BRK131074:BRK131100 CBG131074:CBG131100 CLC131074:CLC131100 CUY131074:CUY131100 DEU131074:DEU131100 DOQ131074:DOQ131100 DYM131074:DYM131100 EII131074:EII131100 ESE131074:ESE131100 FCA131074:FCA131100 FLW131074:FLW131100 FVS131074:FVS131100 GFO131074:GFO131100 GPK131074:GPK131100 GZG131074:GZG131100 HJC131074:HJC131100 HSY131074:HSY131100 ICU131074:ICU131100 IMQ131074:IMQ131100 IWM131074:IWM131100 JGI131074:JGI131100 JQE131074:JQE131100 KAA131074:KAA131100 KJW131074:KJW131100 KTS131074:KTS131100 LDO131074:LDO131100 LNK131074:LNK131100 LXG131074:LXG131100 MHC131074:MHC131100 MQY131074:MQY131100 NAU131074:NAU131100 NKQ131074:NKQ131100 NUM131074:NUM131100 OEI131074:OEI131100 OOE131074:OOE131100 OYA131074:OYA131100 PHW131074:PHW131100 PRS131074:PRS131100 QBO131074:QBO131100 QLK131074:QLK131100 QVG131074:QVG131100 RFC131074:RFC131100 ROY131074:ROY131100 RYU131074:RYU131100 SIQ131074:SIQ131100 SSM131074:SSM131100 TCI131074:TCI131100 TME131074:TME131100 TWA131074:TWA131100 UFW131074:UFW131100 UPS131074:UPS131100 UZO131074:UZO131100 VJK131074:VJK131100 VTG131074:VTG131100 WDC131074:WDC131100 WMY131074:WMY131100 WWU131074:WWU131100 AM196610:AM196636 KI196610:KI196636 UE196610:UE196636 AEA196610:AEA196636 ANW196610:ANW196636 AXS196610:AXS196636 BHO196610:BHO196636 BRK196610:BRK196636 CBG196610:CBG196636 CLC196610:CLC196636 CUY196610:CUY196636 DEU196610:DEU196636 DOQ196610:DOQ196636 DYM196610:DYM196636 EII196610:EII196636 ESE196610:ESE196636 FCA196610:FCA196636 FLW196610:FLW196636 FVS196610:FVS196636 GFO196610:GFO196636 GPK196610:GPK196636 GZG196610:GZG196636 HJC196610:HJC196636 HSY196610:HSY196636 ICU196610:ICU196636 IMQ196610:IMQ196636 IWM196610:IWM196636 JGI196610:JGI196636 JQE196610:JQE196636 KAA196610:KAA196636 KJW196610:KJW196636 KTS196610:KTS196636 LDO196610:LDO196636 LNK196610:LNK196636 LXG196610:LXG196636 MHC196610:MHC196636 MQY196610:MQY196636 NAU196610:NAU196636 NKQ196610:NKQ196636 NUM196610:NUM196636 OEI196610:OEI196636 OOE196610:OOE196636 OYA196610:OYA196636 PHW196610:PHW196636 PRS196610:PRS196636 QBO196610:QBO196636 QLK196610:QLK196636 QVG196610:QVG196636 RFC196610:RFC196636 ROY196610:ROY196636 RYU196610:RYU196636 SIQ196610:SIQ196636 SSM196610:SSM196636 TCI196610:TCI196636 TME196610:TME196636 TWA196610:TWA196636 UFW196610:UFW196636 UPS196610:UPS196636 UZO196610:UZO196636 VJK196610:VJK196636 VTG196610:VTG196636 WDC196610:WDC196636 WMY196610:WMY196636 WWU196610:WWU196636 AM262146:AM262172 KI262146:KI262172 UE262146:UE262172 AEA262146:AEA262172 ANW262146:ANW262172 AXS262146:AXS262172 BHO262146:BHO262172 BRK262146:BRK262172 CBG262146:CBG262172 CLC262146:CLC262172 CUY262146:CUY262172 DEU262146:DEU262172 DOQ262146:DOQ262172 DYM262146:DYM262172 EII262146:EII262172 ESE262146:ESE262172 FCA262146:FCA262172 FLW262146:FLW262172 FVS262146:FVS262172 GFO262146:GFO262172 GPK262146:GPK262172 GZG262146:GZG262172 HJC262146:HJC262172 HSY262146:HSY262172 ICU262146:ICU262172 IMQ262146:IMQ262172 IWM262146:IWM262172 JGI262146:JGI262172 JQE262146:JQE262172 KAA262146:KAA262172 KJW262146:KJW262172 KTS262146:KTS262172 LDO262146:LDO262172 LNK262146:LNK262172 LXG262146:LXG262172 MHC262146:MHC262172 MQY262146:MQY262172 NAU262146:NAU262172 NKQ262146:NKQ262172 NUM262146:NUM262172 OEI262146:OEI262172 OOE262146:OOE262172 OYA262146:OYA262172 PHW262146:PHW262172 PRS262146:PRS262172 QBO262146:QBO262172 QLK262146:QLK262172 QVG262146:QVG262172 RFC262146:RFC262172 ROY262146:ROY262172 RYU262146:RYU262172 SIQ262146:SIQ262172 SSM262146:SSM262172 TCI262146:TCI262172 TME262146:TME262172 TWA262146:TWA262172 UFW262146:UFW262172 UPS262146:UPS262172 UZO262146:UZO262172 VJK262146:VJK262172 VTG262146:VTG262172 WDC262146:WDC262172 WMY262146:WMY262172 WWU262146:WWU262172 AM327682:AM327708 KI327682:KI327708 UE327682:UE327708 AEA327682:AEA327708 ANW327682:ANW327708 AXS327682:AXS327708 BHO327682:BHO327708 BRK327682:BRK327708 CBG327682:CBG327708 CLC327682:CLC327708 CUY327682:CUY327708 DEU327682:DEU327708 DOQ327682:DOQ327708 DYM327682:DYM327708 EII327682:EII327708 ESE327682:ESE327708 FCA327682:FCA327708 FLW327682:FLW327708 FVS327682:FVS327708 GFO327682:GFO327708 GPK327682:GPK327708 GZG327682:GZG327708 HJC327682:HJC327708 HSY327682:HSY327708 ICU327682:ICU327708 IMQ327682:IMQ327708 IWM327682:IWM327708 JGI327682:JGI327708 JQE327682:JQE327708 KAA327682:KAA327708 KJW327682:KJW327708 KTS327682:KTS327708 LDO327682:LDO327708 LNK327682:LNK327708 LXG327682:LXG327708 MHC327682:MHC327708 MQY327682:MQY327708 NAU327682:NAU327708 NKQ327682:NKQ327708 NUM327682:NUM327708 OEI327682:OEI327708 OOE327682:OOE327708 OYA327682:OYA327708 PHW327682:PHW327708 PRS327682:PRS327708 QBO327682:QBO327708 QLK327682:QLK327708 QVG327682:QVG327708 RFC327682:RFC327708 ROY327682:ROY327708 RYU327682:RYU327708 SIQ327682:SIQ327708 SSM327682:SSM327708 TCI327682:TCI327708 TME327682:TME327708 TWA327682:TWA327708 UFW327682:UFW327708 UPS327682:UPS327708 UZO327682:UZO327708 VJK327682:VJK327708 VTG327682:VTG327708 WDC327682:WDC327708 WMY327682:WMY327708 WWU327682:WWU327708 AM393218:AM393244 KI393218:KI393244 UE393218:UE393244 AEA393218:AEA393244 ANW393218:ANW393244 AXS393218:AXS393244 BHO393218:BHO393244 BRK393218:BRK393244 CBG393218:CBG393244 CLC393218:CLC393244 CUY393218:CUY393244 DEU393218:DEU393244 DOQ393218:DOQ393244 DYM393218:DYM393244 EII393218:EII393244 ESE393218:ESE393244 FCA393218:FCA393244 FLW393218:FLW393244 FVS393218:FVS393244 GFO393218:GFO393244 GPK393218:GPK393244 GZG393218:GZG393244 HJC393218:HJC393244 HSY393218:HSY393244 ICU393218:ICU393244 IMQ393218:IMQ393244 IWM393218:IWM393244 JGI393218:JGI393244 JQE393218:JQE393244 KAA393218:KAA393244 KJW393218:KJW393244 KTS393218:KTS393244 LDO393218:LDO393244 LNK393218:LNK393244 LXG393218:LXG393244 MHC393218:MHC393244 MQY393218:MQY393244 NAU393218:NAU393244 NKQ393218:NKQ393244 NUM393218:NUM393244 OEI393218:OEI393244 OOE393218:OOE393244 OYA393218:OYA393244 PHW393218:PHW393244 PRS393218:PRS393244 QBO393218:QBO393244 QLK393218:QLK393244 QVG393218:QVG393244 RFC393218:RFC393244 ROY393218:ROY393244 RYU393218:RYU393244 SIQ393218:SIQ393244 SSM393218:SSM393244 TCI393218:TCI393244 TME393218:TME393244 TWA393218:TWA393244 UFW393218:UFW393244 UPS393218:UPS393244 UZO393218:UZO393244 VJK393218:VJK393244 VTG393218:VTG393244 WDC393218:WDC393244 WMY393218:WMY393244 WWU393218:WWU393244 AM458754:AM458780 KI458754:KI458780 UE458754:UE458780 AEA458754:AEA458780 ANW458754:ANW458780 AXS458754:AXS458780 BHO458754:BHO458780 BRK458754:BRK458780 CBG458754:CBG458780 CLC458754:CLC458780 CUY458754:CUY458780 DEU458754:DEU458780 DOQ458754:DOQ458780 DYM458754:DYM458780 EII458754:EII458780 ESE458754:ESE458780 FCA458754:FCA458780 FLW458754:FLW458780 FVS458754:FVS458780 GFO458754:GFO458780 GPK458754:GPK458780 GZG458754:GZG458780 HJC458754:HJC458780 HSY458754:HSY458780 ICU458754:ICU458780 IMQ458754:IMQ458780 IWM458754:IWM458780 JGI458754:JGI458780 JQE458754:JQE458780 KAA458754:KAA458780 KJW458754:KJW458780 KTS458754:KTS458780 LDO458754:LDO458780 LNK458754:LNK458780 LXG458754:LXG458780 MHC458754:MHC458780 MQY458754:MQY458780 NAU458754:NAU458780 NKQ458754:NKQ458780 NUM458754:NUM458780 OEI458754:OEI458780 OOE458754:OOE458780 OYA458754:OYA458780 PHW458754:PHW458780 PRS458754:PRS458780 QBO458754:QBO458780 QLK458754:QLK458780 QVG458754:QVG458780 RFC458754:RFC458780 ROY458754:ROY458780 RYU458754:RYU458780 SIQ458754:SIQ458780 SSM458754:SSM458780 TCI458754:TCI458780 TME458754:TME458780 TWA458754:TWA458780 UFW458754:UFW458780 UPS458754:UPS458780 UZO458754:UZO458780 VJK458754:VJK458780 VTG458754:VTG458780 WDC458754:WDC458780 WMY458754:WMY458780 WWU458754:WWU458780 AM524290:AM524316 KI524290:KI524316 UE524290:UE524316 AEA524290:AEA524316 ANW524290:ANW524316 AXS524290:AXS524316 BHO524290:BHO524316 BRK524290:BRK524316 CBG524290:CBG524316 CLC524290:CLC524316 CUY524290:CUY524316 DEU524290:DEU524316 DOQ524290:DOQ524316 DYM524290:DYM524316 EII524290:EII524316 ESE524290:ESE524316 FCA524290:FCA524316 FLW524290:FLW524316 FVS524290:FVS524316 GFO524290:GFO524316 GPK524290:GPK524316 GZG524290:GZG524316 HJC524290:HJC524316 HSY524290:HSY524316 ICU524290:ICU524316 IMQ524290:IMQ524316 IWM524290:IWM524316 JGI524290:JGI524316 JQE524290:JQE524316 KAA524290:KAA524316 KJW524290:KJW524316 KTS524290:KTS524316 LDO524290:LDO524316 LNK524290:LNK524316 LXG524290:LXG524316 MHC524290:MHC524316 MQY524290:MQY524316 NAU524290:NAU524316 NKQ524290:NKQ524316 NUM524290:NUM524316 OEI524290:OEI524316 OOE524290:OOE524316 OYA524290:OYA524316 PHW524290:PHW524316 PRS524290:PRS524316 QBO524290:QBO524316 QLK524290:QLK524316 QVG524290:QVG524316 RFC524290:RFC524316 ROY524290:ROY524316 RYU524290:RYU524316 SIQ524290:SIQ524316 SSM524290:SSM524316 TCI524290:TCI524316 TME524290:TME524316 TWA524290:TWA524316 UFW524290:UFW524316 UPS524290:UPS524316 UZO524290:UZO524316 VJK524290:VJK524316 VTG524290:VTG524316 WDC524290:WDC524316 WMY524290:WMY524316 WWU524290:WWU524316 AM589826:AM589852 KI589826:KI589852 UE589826:UE589852 AEA589826:AEA589852 ANW589826:ANW589852 AXS589826:AXS589852 BHO589826:BHO589852 BRK589826:BRK589852 CBG589826:CBG589852 CLC589826:CLC589852 CUY589826:CUY589852 DEU589826:DEU589852 DOQ589826:DOQ589852 DYM589826:DYM589852 EII589826:EII589852 ESE589826:ESE589852 FCA589826:FCA589852 FLW589826:FLW589852 FVS589826:FVS589852 GFO589826:GFO589852 GPK589826:GPK589852 GZG589826:GZG589852 HJC589826:HJC589852 HSY589826:HSY589852 ICU589826:ICU589852 IMQ589826:IMQ589852 IWM589826:IWM589852 JGI589826:JGI589852 JQE589826:JQE589852 KAA589826:KAA589852 KJW589826:KJW589852 KTS589826:KTS589852 LDO589826:LDO589852 LNK589826:LNK589852 LXG589826:LXG589852 MHC589826:MHC589852 MQY589826:MQY589852 NAU589826:NAU589852 NKQ589826:NKQ589852 NUM589826:NUM589852 OEI589826:OEI589852 OOE589826:OOE589852 OYA589826:OYA589852 PHW589826:PHW589852 PRS589826:PRS589852 QBO589826:QBO589852 QLK589826:QLK589852 QVG589826:QVG589852 RFC589826:RFC589852 ROY589826:ROY589852 RYU589826:RYU589852 SIQ589826:SIQ589852 SSM589826:SSM589852 TCI589826:TCI589852 TME589826:TME589852 TWA589826:TWA589852 UFW589826:UFW589852 UPS589826:UPS589852 UZO589826:UZO589852 VJK589826:VJK589852 VTG589826:VTG589852 WDC589826:WDC589852 WMY589826:WMY589852 WWU589826:WWU589852 AM655362:AM655388 KI655362:KI655388 UE655362:UE655388 AEA655362:AEA655388 ANW655362:ANW655388 AXS655362:AXS655388 BHO655362:BHO655388 BRK655362:BRK655388 CBG655362:CBG655388 CLC655362:CLC655388 CUY655362:CUY655388 DEU655362:DEU655388 DOQ655362:DOQ655388 DYM655362:DYM655388 EII655362:EII655388 ESE655362:ESE655388 FCA655362:FCA655388 FLW655362:FLW655388 FVS655362:FVS655388 GFO655362:GFO655388 GPK655362:GPK655388 GZG655362:GZG655388 HJC655362:HJC655388 HSY655362:HSY655388 ICU655362:ICU655388 IMQ655362:IMQ655388 IWM655362:IWM655388 JGI655362:JGI655388 JQE655362:JQE655388 KAA655362:KAA655388 KJW655362:KJW655388 KTS655362:KTS655388 LDO655362:LDO655388 LNK655362:LNK655388 LXG655362:LXG655388 MHC655362:MHC655388 MQY655362:MQY655388 NAU655362:NAU655388 NKQ655362:NKQ655388 NUM655362:NUM655388 OEI655362:OEI655388 OOE655362:OOE655388 OYA655362:OYA655388 PHW655362:PHW655388 PRS655362:PRS655388 QBO655362:QBO655388 QLK655362:QLK655388 QVG655362:QVG655388 RFC655362:RFC655388 ROY655362:ROY655388 RYU655362:RYU655388 SIQ655362:SIQ655388 SSM655362:SSM655388 TCI655362:TCI655388 TME655362:TME655388 TWA655362:TWA655388 UFW655362:UFW655388 UPS655362:UPS655388 UZO655362:UZO655388 VJK655362:VJK655388 VTG655362:VTG655388 WDC655362:WDC655388 WMY655362:WMY655388 WWU655362:WWU655388 AM720898:AM720924 KI720898:KI720924 UE720898:UE720924 AEA720898:AEA720924 ANW720898:ANW720924 AXS720898:AXS720924 BHO720898:BHO720924 BRK720898:BRK720924 CBG720898:CBG720924 CLC720898:CLC720924 CUY720898:CUY720924 DEU720898:DEU720924 DOQ720898:DOQ720924 DYM720898:DYM720924 EII720898:EII720924 ESE720898:ESE720924 FCA720898:FCA720924 FLW720898:FLW720924 FVS720898:FVS720924 GFO720898:GFO720924 GPK720898:GPK720924 GZG720898:GZG720924 HJC720898:HJC720924 HSY720898:HSY720924 ICU720898:ICU720924 IMQ720898:IMQ720924 IWM720898:IWM720924 JGI720898:JGI720924 JQE720898:JQE720924 KAA720898:KAA720924 KJW720898:KJW720924 KTS720898:KTS720924 LDO720898:LDO720924 LNK720898:LNK720924 LXG720898:LXG720924 MHC720898:MHC720924 MQY720898:MQY720924 NAU720898:NAU720924 NKQ720898:NKQ720924 NUM720898:NUM720924 OEI720898:OEI720924 OOE720898:OOE720924 OYA720898:OYA720924 PHW720898:PHW720924 PRS720898:PRS720924 QBO720898:QBO720924 QLK720898:QLK720924 QVG720898:QVG720924 RFC720898:RFC720924 ROY720898:ROY720924 RYU720898:RYU720924 SIQ720898:SIQ720924 SSM720898:SSM720924 TCI720898:TCI720924 TME720898:TME720924 TWA720898:TWA720924 UFW720898:UFW720924 UPS720898:UPS720924 UZO720898:UZO720924 VJK720898:VJK720924 VTG720898:VTG720924 WDC720898:WDC720924 WMY720898:WMY720924 WWU720898:WWU720924 AM786434:AM786460 KI786434:KI786460 UE786434:UE786460 AEA786434:AEA786460 ANW786434:ANW786460 AXS786434:AXS786460 BHO786434:BHO786460 BRK786434:BRK786460 CBG786434:CBG786460 CLC786434:CLC786460 CUY786434:CUY786460 DEU786434:DEU786460 DOQ786434:DOQ786460 DYM786434:DYM786460 EII786434:EII786460 ESE786434:ESE786460 FCA786434:FCA786460 FLW786434:FLW786460 FVS786434:FVS786460 GFO786434:GFO786460 GPK786434:GPK786460 GZG786434:GZG786460 HJC786434:HJC786460 HSY786434:HSY786460 ICU786434:ICU786460 IMQ786434:IMQ786460 IWM786434:IWM786460 JGI786434:JGI786460 JQE786434:JQE786460 KAA786434:KAA786460 KJW786434:KJW786460 KTS786434:KTS786460 LDO786434:LDO786460 LNK786434:LNK786460 LXG786434:LXG786460 MHC786434:MHC786460 MQY786434:MQY786460 NAU786434:NAU786460 NKQ786434:NKQ786460 NUM786434:NUM786460 OEI786434:OEI786460 OOE786434:OOE786460 OYA786434:OYA786460 PHW786434:PHW786460 PRS786434:PRS786460 QBO786434:QBO786460 QLK786434:QLK786460 QVG786434:QVG786460 RFC786434:RFC786460 ROY786434:ROY786460 RYU786434:RYU786460 SIQ786434:SIQ786460 SSM786434:SSM786460 TCI786434:TCI786460 TME786434:TME786460 TWA786434:TWA786460 UFW786434:UFW786460 UPS786434:UPS786460 UZO786434:UZO786460 VJK786434:VJK786460 VTG786434:VTG786460 WDC786434:WDC786460 WMY786434:WMY786460 WWU786434:WWU786460 AM851970:AM851996 KI851970:KI851996 UE851970:UE851996 AEA851970:AEA851996 ANW851970:ANW851996 AXS851970:AXS851996 BHO851970:BHO851996 BRK851970:BRK851996 CBG851970:CBG851996 CLC851970:CLC851996 CUY851970:CUY851996 DEU851970:DEU851996 DOQ851970:DOQ851996 DYM851970:DYM851996 EII851970:EII851996 ESE851970:ESE851996 FCA851970:FCA851996 FLW851970:FLW851996 FVS851970:FVS851996 GFO851970:GFO851996 GPK851970:GPK851996 GZG851970:GZG851996 HJC851970:HJC851996 HSY851970:HSY851996 ICU851970:ICU851996 IMQ851970:IMQ851996 IWM851970:IWM851996 JGI851970:JGI851996 JQE851970:JQE851996 KAA851970:KAA851996 KJW851970:KJW851996 KTS851970:KTS851996 LDO851970:LDO851996 LNK851970:LNK851996 LXG851970:LXG851996 MHC851970:MHC851996 MQY851970:MQY851996 NAU851970:NAU851996 NKQ851970:NKQ851996 NUM851970:NUM851996 OEI851970:OEI851996 OOE851970:OOE851996 OYA851970:OYA851996 PHW851970:PHW851996 PRS851970:PRS851996 QBO851970:QBO851996 QLK851970:QLK851996 QVG851970:QVG851996 RFC851970:RFC851996 ROY851970:ROY851996 RYU851970:RYU851996 SIQ851970:SIQ851996 SSM851970:SSM851996 TCI851970:TCI851996 TME851970:TME851996 TWA851970:TWA851996 UFW851970:UFW851996 UPS851970:UPS851996 UZO851970:UZO851996 VJK851970:VJK851996 VTG851970:VTG851996 WDC851970:WDC851996 WMY851970:WMY851996 WWU851970:WWU851996 AM917506:AM917532 KI917506:KI917532 UE917506:UE917532 AEA917506:AEA917532 ANW917506:ANW917532 AXS917506:AXS917532 BHO917506:BHO917532 BRK917506:BRK917532 CBG917506:CBG917532 CLC917506:CLC917532 CUY917506:CUY917532 DEU917506:DEU917532 DOQ917506:DOQ917532 DYM917506:DYM917532 EII917506:EII917532 ESE917506:ESE917532 FCA917506:FCA917532 FLW917506:FLW917532 FVS917506:FVS917532 GFO917506:GFO917532 GPK917506:GPK917532 GZG917506:GZG917532 HJC917506:HJC917532 HSY917506:HSY917532 ICU917506:ICU917532 IMQ917506:IMQ917532 IWM917506:IWM917532 JGI917506:JGI917532 JQE917506:JQE917532 KAA917506:KAA917532 KJW917506:KJW917532 KTS917506:KTS917532 LDO917506:LDO917532 LNK917506:LNK917532 LXG917506:LXG917532 MHC917506:MHC917532 MQY917506:MQY917532 NAU917506:NAU917532 NKQ917506:NKQ917532 NUM917506:NUM917532 OEI917506:OEI917532 OOE917506:OOE917532 OYA917506:OYA917532 PHW917506:PHW917532 PRS917506:PRS917532 QBO917506:QBO917532 QLK917506:QLK917532 QVG917506:QVG917532 RFC917506:RFC917532 ROY917506:ROY917532 RYU917506:RYU917532 SIQ917506:SIQ917532 SSM917506:SSM917532 TCI917506:TCI917532 TME917506:TME917532 TWA917506:TWA917532 UFW917506:UFW917532 UPS917506:UPS917532 UZO917506:UZO917532 VJK917506:VJK917532 VTG917506:VTG917532 WDC917506:WDC917532 WMY917506:WMY917532 WWU917506:WWU917532 AM983042:AM983068 KI983042:KI983068 UE983042:UE983068 AEA983042:AEA983068 ANW983042:ANW983068 AXS983042:AXS983068 BHO983042:BHO983068 BRK983042:BRK983068 CBG983042:CBG983068 CLC983042:CLC983068 CUY983042:CUY983068 DEU983042:DEU983068 DOQ983042:DOQ983068 DYM983042:DYM983068 EII983042:EII983068 ESE983042:ESE983068 FCA983042:FCA983068 FLW983042:FLW983068 FVS983042:FVS983068 GFO983042:GFO983068 GPK983042:GPK983068 GZG983042:GZG983068 HJC983042:HJC983068 HSY983042:HSY983068 ICU983042:ICU983068 IMQ983042:IMQ983068 IWM983042:IWM983068 JGI983042:JGI983068 JQE983042:JQE983068 KAA983042:KAA983068 KJW983042:KJW983068 KTS983042:KTS983068 LDO983042:LDO983068 LNK983042:LNK983068 LXG983042:LXG983068 MHC983042:MHC983068 MQY983042:MQY983068 NAU983042:NAU983068 NKQ983042:NKQ983068 NUM983042:NUM983068 OEI983042:OEI983068 OOE983042:OOE983068 OYA983042:OYA983068 PHW983042:PHW983068 PRS983042:PRS983068 QBO983042:QBO983068 QLK983042:QLK983068 QVG983042:QVG983068 RFC983042:RFC983068 ROY983042:ROY983068 RYU983042:RYU983068 SIQ983042:SIQ983068 SSM983042:SSM983068 TCI983042:TCI983068 TME983042:TME983068 TWA983042:TWA983068 UFW983042:UFW983068 UPS983042:UPS983068 UZO983042:UZO983068 VJK983042:VJK983068 VTG983042:VTG983068 WDC983042:WDC983068 WMY983042:WMY983068 WWU983042:WWU983068 J27 JF27 TB27 ACX27 AMT27 AWP27 BGL27 BQH27 CAD27 CJZ27 CTV27 DDR27 DNN27 DXJ27 EHF27 ERB27 FAX27 FKT27 FUP27 GEL27 GOH27 GYD27 HHZ27 HRV27 IBR27 ILN27 IVJ27 JFF27 JPB27 JYX27 KIT27 KSP27 LCL27 LMH27 LWD27 MFZ27 MPV27 MZR27 NJN27 NTJ27 ODF27 ONB27 OWX27 PGT27 PQP27 QAL27 QKH27 QUD27 RDZ27 RNV27 RXR27 SHN27 SRJ27 TBF27 TLB27 TUX27 UET27 UOP27 UYL27 VIH27 VSD27 WBZ27 WLV27 WVR27 J65563 JF65563 TB65563 ACX65563 AMT65563 AWP65563 BGL65563 BQH65563 CAD65563 CJZ65563 CTV65563 DDR65563 DNN65563 DXJ65563 EHF65563 ERB65563 FAX65563 FKT65563 FUP65563 GEL65563 GOH65563 GYD65563 HHZ65563 HRV65563 IBR65563 ILN65563 IVJ65563 JFF65563 JPB65563 JYX65563 KIT65563 KSP65563 LCL65563 LMH65563 LWD65563 MFZ65563 MPV65563 MZR65563 NJN65563 NTJ65563 ODF65563 ONB65563 OWX65563 PGT65563 PQP65563 QAL65563 QKH65563 QUD65563 RDZ65563 RNV65563 RXR65563 SHN65563 SRJ65563 TBF65563 TLB65563 TUX65563 UET65563 UOP65563 UYL65563 VIH65563 VSD65563 WBZ65563 WLV65563 WVR65563 J131099 JF131099 TB131099 ACX131099 AMT131099 AWP131099 BGL131099 BQH131099 CAD131099 CJZ131099 CTV131099 DDR131099 DNN131099 DXJ131099 EHF131099 ERB131099 FAX131099 FKT131099 FUP131099 GEL131099 GOH131099 GYD131099 HHZ131099 HRV131099 IBR131099 ILN131099 IVJ131099 JFF131099 JPB131099 JYX131099 KIT131099 KSP131099 LCL131099 LMH131099 LWD131099 MFZ131099 MPV131099 MZR131099 NJN131099 NTJ131099 ODF131099 ONB131099 OWX131099 PGT131099 PQP131099 QAL131099 QKH131099 QUD131099 RDZ131099 RNV131099 RXR131099 SHN131099 SRJ131099 TBF131099 TLB131099 TUX131099 UET131099 UOP131099 UYL131099 VIH131099 VSD131099 WBZ131099 WLV131099 WVR131099 J196635 JF196635 TB196635 ACX196635 AMT196635 AWP196635 BGL196635 BQH196635 CAD196635 CJZ196635 CTV196635 DDR196635 DNN196635 DXJ196635 EHF196635 ERB196635 FAX196635 FKT196635 FUP196635 GEL196635 GOH196635 GYD196635 HHZ196635 HRV196635 IBR196635 ILN196635 IVJ196635 JFF196635 JPB196635 JYX196635 KIT196635 KSP196635 LCL196635 LMH196635 LWD196635 MFZ196635 MPV196635 MZR196635 NJN196635 NTJ196635 ODF196635 ONB196635 OWX196635 PGT196635 PQP196635 QAL196635 QKH196635 QUD196635 RDZ196635 RNV196635 RXR196635 SHN196635 SRJ196635 TBF196635 TLB196635 TUX196635 UET196635 UOP196635 UYL196635 VIH196635 VSD196635 WBZ196635 WLV196635 WVR196635 J262171 JF262171 TB262171 ACX262171 AMT262171 AWP262171 BGL262171 BQH262171 CAD262171 CJZ262171 CTV262171 DDR262171 DNN262171 DXJ262171 EHF262171 ERB262171 FAX262171 FKT262171 FUP262171 GEL262171 GOH262171 GYD262171 HHZ262171 HRV262171 IBR262171 ILN262171 IVJ262171 JFF262171 JPB262171 JYX262171 KIT262171 KSP262171 LCL262171 LMH262171 LWD262171 MFZ262171 MPV262171 MZR262171 NJN262171 NTJ262171 ODF262171 ONB262171 OWX262171 PGT262171 PQP262171 QAL262171 QKH262171 QUD262171 RDZ262171 RNV262171 RXR262171 SHN262171 SRJ262171 TBF262171 TLB262171 TUX262171 UET262171 UOP262171 UYL262171 VIH262171 VSD262171 WBZ262171 WLV262171 WVR262171 J327707 JF327707 TB327707 ACX327707 AMT327707 AWP327707 BGL327707 BQH327707 CAD327707 CJZ327707 CTV327707 DDR327707 DNN327707 DXJ327707 EHF327707 ERB327707 FAX327707 FKT327707 FUP327707 GEL327707 GOH327707 GYD327707 HHZ327707 HRV327707 IBR327707 ILN327707 IVJ327707 JFF327707 JPB327707 JYX327707 KIT327707 KSP327707 LCL327707 LMH327707 LWD327707 MFZ327707 MPV327707 MZR327707 NJN327707 NTJ327707 ODF327707 ONB327707 OWX327707 PGT327707 PQP327707 QAL327707 QKH327707 QUD327707 RDZ327707 RNV327707 RXR327707 SHN327707 SRJ327707 TBF327707 TLB327707 TUX327707 UET327707 UOP327707 UYL327707 VIH327707 VSD327707 WBZ327707 WLV327707 WVR327707 J393243 JF393243 TB393243 ACX393243 AMT393243 AWP393243 BGL393243 BQH393243 CAD393243 CJZ393243 CTV393243 DDR393243 DNN393243 DXJ393243 EHF393243 ERB393243 FAX393243 FKT393243 FUP393243 GEL393243 GOH393243 GYD393243 HHZ393243 HRV393243 IBR393243 ILN393243 IVJ393243 JFF393243 JPB393243 JYX393243 KIT393243 KSP393243 LCL393243 LMH393243 LWD393243 MFZ393243 MPV393243 MZR393243 NJN393243 NTJ393243 ODF393243 ONB393243 OWX393243 PGT393243 PQP393243 QAL393243 QKH393243 QUD393243 RDZ393243 RNV393243 RXR393243 SHN393243 SRJ393243 TBF393243 TLB393243 TUX393243 UET393243 UOP393243 UYL393243 VIH393243 VSD393243 WBZ393243 WLV393243 WVR393243 J458779 JF458779 TB458779 ACX458779 AMT458779 AWP458779 BGL458779 BQH458779 CAD458779 CJZ458779 CTV458779 DDR458779 DNN458779 DXJ458779 EHF458779 ERB458779 FAX458779 FKT458779 FUP458779 GEL458779 GOH458779 GYD458779 HHZ458779 HRV458779 IBR458779 ILN458779 IVJ458779 JFF458779 JPB458779 JYX458779 KIT458779 KSP458779 LCL458779 LMH458779 LWD458779 MFZ458779 MPV458779 MZR458779 NJN458779 NTJ458779 ODF458779 ONB458779 OWX458779 PGT458779 PQP458779 QAL458779 QKH458779 QUD458779 RDZ458779 RNV458779 RXR458779 SHN458779 SRJ458779 TBF458779 TLB458779 TUX458779 UET458779 UOP458779 UYL458779 VIH458779 VSD458779 WBZ458779 WLV458779 WVR458779 J524315 JF524315 TB524315 ACX524315 AMT524315 AWP524315 BGL524315 BQH524315 CAD524315 CJZ524315 CTV524315 DDR524315 DNN524315 DXJ524315 EHF524315 ERB524315 FAX524315 FKT524315 FUP524315 GEL524315 GOH524315 GYD524315 HHZ524315 HRV524315 IBR524315 ILN524315 IVJ524315 JFF524315 JPB524315 JYX524315 KIT524315 KSP524315 LCL524315 LMH524315 LWD524315 MFZ524315 MPV524315 MZR524315 NJN524315 NTJ524315 ODF524315 ONB524315 OWX524315 PGT524315 PQP524315 QAL524315 QKH524315 QUD524315 RDZ524315 RNV524315 RXR524315 SHN524315 SRJ524315 TBF524315 TLB524315 TUX524315 UET524315 UOP524315 UYL524315 VIH524315 VSD524315 WBZ524315 WLV524315 WVR524315 J589851 JF589851 TB589851 ACX589851 AMT589851 AWP589851 BGL589851 BQH589851 CAD589851 CJZ589851 CTV589851 DDR589851 DNN589851 DXJ589851 EHF589851 ERB589851 FAX589851 FKT589851 FUP589851 GEL589851 GOH589851 GYD589851 HHZ589851 HRV589851 IBR589851 ILN589851 IVJ589851 JFF589851 JPB589851 JYX589851 KIT589851 KSP589851 LCL589851 LMH589851 LWD589851 MFZ589851 MPV589851 MZR589851 NJN589851 NTJ589851 ODF589851 ONB589851 OWX589851 PGT589851 PQP589851 QAL589851 QKH589851 QUD589851 RDZ589851 RNV589851 RXR589851 SHN589851 SRJ589851 TBF589851 TLB589851 TUX589851 UET589851 UOP589851 UYL589851 VIH589851 VSD589851 WBZ589851 WLV589851 WVR589851 J655387 JF655387 TB655387 ACX655387 AMT655387 AWP655387 BGL655387 BQH655387 CAD655387 CJZ655387 CTV655387 DDR655387 DNN655387 DXJ655387 EHF655387 ERB655387 FAX655387 FKT655387 FUP655387 GEL655387 GOH655387 GYD655387 HHZ655387 HRV655387 IBR655387 ILN655387 IVJ655387 JFF655387 JPB655387 JYX655387 KIT655387 KSP655387 LCL655387 LMH655387 LWD655387 MFZ655387 MPV655387 MZR655387 NJN655387 NTJ655387 ODF655387 ONB655387 OWX655387 PGT655387 PQP655387 QAL655387 QKH655387 QUD655387 RDZ655387 RNV655387 RXR655387 SHN655387 SRJ655387 TBF655387 TLB655387 TUX655387 UET655387 UOP655387 UYL655387 VIH655387 VSD655387 WBZ655387 WLV655387 WVR655387 J720923 JF720923 TB720923 ACX720923 AMT720923 AWP720923 BGL720923 BQH720923 CAD720923 CJZ720923 CTV720923 DDR720923 DNN720923 DXJ720923 EHF720923 ERB720923 FAX720923 FKT720923 FUP720923 GEL720923 GOH720923 GYD720923 HHZ720923 HRV720923 IBR720923 ILN720923 IVJ720923 JFF720923 JPB720923 JYX720923 KIT720923 KSP720923 LCL720923 LMH720923 LWD720923 MFZ720923 MPV720923 MZR720923 NJN720923 NTJ720923 ODF720923 ONB720923 OWX720923 PGT720923 PQP720923 QAL720923 QKH720923 QUD720923 RDZ720923 RNV720923 RXR720923 SHN720923 SRJ720923 TBF720923 TLB720923 TUX720923 UET720923 UOP720923 UYL720923 VIH720923 VSD720923 WBZ720923 WLV720923 WVR720923 J786459 JF786459 TB786459 ACX786459 AMT786459 AWP786459 BGL786459 BQH786459 CAD786459 CJZ786459 CTV786459 DDR786459 DNN786459 DXJ786459 EHF786459 ERB786459 FAX786459 FKT786459 FUP786459 GEL786459 GOH786459 GYD786459 HHZ786459 HRV786459 IBR786459 ILN786459 IVJ786459 JFF786459 JPB786459 JYX786459 KIT786459 KSP786459 LCL786459 LMH786459 LWD786459 MFZ786459 MPV786459 MZR786459 NJN786459 NTJ786459 ODF786459 ONB786459 OWX786459 PGT786459 PQP786459 QAL786459 QKH786459 QUD786459 RDZ786459 RNV786459 RXR786459 SHN786459 SRJ786459 TBF786459 TLB786459 TUX786459 UET786459 UOP786459 UYL786459 VIH786459 VSD786459 WBZ786459 WLV786459 WVR786459 J851995 JF851995 TB851995 ACX851995 AMT851995 AWP851995 BGL851995 BQH851995 CAD851995 CJZ851995 CTV851995 DDR851995 DNN851995 DXJ851995 EHF851995 ERB851995 FAX851995 FKT851995 FUP851995 GEL851995 GOH851995 GYD851995 HHZ851995 HRV851995 IBR851995 ILN851995 IVJ851995 JFF851995 JPB851995 JYX851995 KIT851995 KSP851995 LCL851995 LMH851995 LWD851995 MFZ851995 MPV851995 MZR851995 NJN851995 NTJ851995 ODF851995 ONB851995 OWX851995 PGT851995 PQP851995 QAL851995 QKH851995 QUD851995 RDZ851995 RNV851995 RXR851995 SHN851995 SRJ851995 TBF851995 TLB851995 TUX851995 UET851995 UOP851995 UYL851995 VIH851995 VSD851995 WBZ851995 WLV851995 WVR851995 J917531 JF917531 TB917531 ACX917531 AMT917531 AWP917531 BGL917531 BQH917531 CAD917531 CJZ917531 CTV917531 DDR917531 DNN917531 DXJ917531 EHF917531 ERB917531 FAX917531 FKT917531 FUP917531 GEL917531 GOH917531 GYD917531 HHZ917531 HRV917531 IBR917531 ILN917531 IVJ917531 JFF917531 JPB917531 JYX917531 KIT917531 KSP917531 LCL917531 LMH917531 LWD917531 MFZ917531 MPV917531 MZR917531 NJN917531 NTJ917531 ODF917531 ONB917531 OWX917531 PGT917531 PQP917531 QAL917531 QKH917531 QUD917531 RDZ917531 RNV917531 RXR917531 SHN917531 SRJ917531 TBF917531 TLB917531 TUX917531 UET917531 UOP917531 UYL917531 VIH917531 VSD917531 WBZ917531 WLV917531 WVR917531 J983067 JF983067 TB983067 ACX983067 AMT983067 AWP983067 BGL983067 BQH983067 CAD983067 CJZ983067 CTV983067 DDR983067 DNN983067 DXJ983067 EHF983067 ERB983067 FAX983067 FKT983067 FUP983067 GEL983067 GOH983067 GYD983067 HHZ983067 HRV983067 IBR983067 ILN983067 IVJ983067 JFF983067 JPB983067 JYX983067 KIT983067 KSP983067 LCL983067 LMH983067 LWD983067 MFZ983067 MPV983067 MZR983067 NJN983067 NTJ983067 ODF983067 ONB983067 OWX983067 PGT983067 PQP983067 QAL983067 QKH983067 QUD983067 RDZ983067 RNV983067 RXR983067 SHN983067 SRJ983067 TBF983067 TLB983067 TUX983067 UET983067 UOP983067 UYL983067 VIH983067 VSD983067 WBZ983067 WLV983067 WVR983067 J20:AE22 JF20:KA22 TB20:TW22 ACX20:ADS22 AMT20:ANO22 AWP20:AXK22 BGL20:BHG22 BQH20:BRC22 CAD20:CAY22 CJZ20:CKU22 CTV20:CUQ22 DDR20:DEM22 DNN20:DOI22 DXJ20:DYE22 EHF20:EIA22 ERB20:ERW22 FAX20:FBS22 FKT20:FLO22 FUP20:FVK22 GEL20:GFG22 GOH20:GPC22 GYD20:GYY22 HHZ20:HIU22 HRV20:HSQ22 IBR20:ICM22 ILN20:IMI22 IVJ20:IWE22 JFF20:JGA22 JPB20:JPW22 JYX20:JZS22 KIT20:KJO22 KSP20:KTK22 LCL20:LDG22 LMH20:LNC22 LWD20:LWY22 MFZ20:MGU22 MPV20:MQQ22 MZR20:NAM22 NJN20:NKI22 NTJ20:NUE22 ODF20:OEA22 ONB20:ONW22 OWX20:OXS22 PGT20:PHO22 PQP20:PRK22 QAL20:QBG22 QKH20:QLC22 QUD20:QUY22 RDZ20:REU22 RNV20:ROQ22 RXR20:RYM22 SHN20:SII22 SRJ20:SSE22 TBF20:TCA22 TLB20:TLW22 TUX20:TVS22 UET20:UFO22 UOP20:UPK22 UYL20:UZG22 VIH20:VJC22 VSD20:VSY22 WBZ20:WCU22 WLV20:WMQ22 WVR20:WWM22 J65556:AE65558 JF65556:KA65558 TB65556:TW65558 ACX65556:ADS65558 AMT65556:ANO65558 AWP65556:AXK65558 BGL65556:BHG65558 BQH65556:BRC65558 CAD65556:CAY65558 CJZ65556:CKU65558 CTV65556:CUQ65558 DDR65556:DEM65558 DNN65556:DOI65558 DXJ65556:DYE65558 EHF65556:EIA65558 ERB65556:ERW65558 FAX65556:FBS65558 FKT65556:FLO65558 FUP65556:FVK65558 GEL65556:GFG65558 GOH65556:GPC65558 GYD65556:GYY65558 HHZ65556:HIU65558 HRV65556:HSQ65558 IBR65556:ICM65558 ILN65556:IMI65558 IVJ65556:IWE65558 JFF65556:JGA65558 JPB65556:JPW65558 JYX65556:JZS65558 KIT65556:KJO65558 KSP65556:KTK65558 LCL65556:LDG65558 LMH65556:LNC65558 LWD65556:LWY65558 MFZ65556:MGU65558 MPV65556:MQQ65558 MZR65556:NAM65558 NJN65556:NKI65558 NTJ65556:NUE65558 ODF65556:OEA65558 ONB65556:ONW65558 OWX65556:OXS65558 PGT65556:PHO65558 PQP65556:PRK65558 QAL65556:QBG65558 QKH65556:QLC65558 QUD65556:QUY65558 RDZ65556:REU65558 RNV65556:ROQ65558 RXR65556:RYM65558 SHN65556:SII65558 SRJ65556:SSE65558 TBF65556:TCA65558 TLB65556:TLW65558 TUX65556:TVS65558 UET65556:UFO65558 UOP65556:UPK65558 UYL65556:UZG65558 VIH65556:VJC65558 VSD65556:VSY65558 WBZ65556:WCU65558 WLV65556:WMQ65558 WVR65556:WWM65558 J131092:AE131094 JF131092:KA131094 TB131092:TW131094 ACX131092:ADS131094 AMT131092:ANO131094 AWP131092:AXK131094 BGL131092:BHG131094 BQH131092:BRC131094 CAD131092:CAY131094 CJZ131092:CKU131094 CTV131092:CUQ131094 DDR131092:DEM131094 DNN131092:DOI131094 DXJ131092:DYE131094 EHF131092:EIA131094 ERB131092:ERW131094 FAX131092:FBS131094 FKT131092:FLO131094 FUP131092:FVK131094 GEL131092:GFG131094 GOH131092:GPC131094 GYD131092:GYY131094 HHZ131092:HIU131094 HRV131092:HSQ131094 IBR131092:ICM131094 ILN131092:IMI131094 IVJ131092:IWE131094 JFF131092:JGA131094 JPB131092:JPW131094 JYX131092:JZS131094 KIT131092:KJO131094 KSP131092:KTK131094 LCL131092:LDG131094 LMH131092:LNC131094 LWD131092:LWY131094 MFZ131092:MGU131094 MPV131092:MQQ131094 MZR131092:NAM131094 NJN131092:NKI131094 NTJ131092:NUE131094 ODF131092:OEA131094 ONB131092:ONW131094 OWX131092:OXS131094 PGT131092:PHO131094 PQP131092:PRK131094 QAL131092:QBG131094 QKH131092:QLC131094 QUD131092:QUY131094 RDZ131092:REU131094 RNV131092:ROQ131094 RXR131092:RYM131094 SHN131092:SII131094 SRJ131092:SSE131094 TBF131092:TCA131094 TLB131092:TLW131094 TUX131092:TVS131094 UET131092:UFO131094 UOP131092:UPK131094 UYL131092:UZG131094 VIH131092:VJC131094 VSD131092:VSY131094 WBZ131092:WCU131094 WLV131092:WMQ131094 WVR131092:WWM131094 J196628:AE196630 JF196628:KA196630 TB196628:TW196630 ACX196628:ADS196630 AMT196628:ANO196630 AWP196628:AXK196630 BGL196628:BHG196630 BQH196628:BRC196630 CAD196628:CAY196630 CJZ196628:CKU196630 CTV196628:CUQ196630 DDR196628:DEM196630 DNN196628:DOI196630 DXJ196628:DYE196630 EHF196628:EIA196630 ERB196628:ERW196630 FAX196628:FBS196630 FKT196628:FLO196630 FUP196628:FVK196630 GEL196628:GFG196630 GOH196628:GPC196630 GYD196628:GYY196630 HHZ196628:HIU196630 HRV196628:HSQ196630 IBR196628:ICM196630 ILN196628:IMI196630 IVJ196628:IWE196630 JFF196628:JGA196630 JPB196628:JPW196630 JYX196628:JZS196630 KIT196628:KJO196630 KSP196628:KTK196630 LCL196628:LDG196630 LMH196628:LNC196630 LWD196628:LWY196630 MFZ196628:MGU196630 MPV196628:MQQ196630 MZR196628:NAM196630 NJN196628:NKI196630 NTJ196628:NUE196630 ODF196628:OEA196630 ONB196628:ONW196630 OWX196628:OXS196630 PGT196628:PHO196630 PQP196628:PRK196630 QAL196628:QBG196630 QKH196628:QLC196630 QUD196628:QUY196630 RDZ196628:REU196630 RNV196628:ROQ196630 RXR196628:RYM196630 SHN196628:SII196630 SRJ196628:SSE196630 TBF196628:TCA196630 TLB196628:TLW196630 TUX196628:TVS196630 UET196628:UFO196630 UOP196628:UPK196630 UYL196628:UZG196630 VIH196628:VJC196630 VSD196628:VSY196630 WBZ196628:WCU196630 WLV196628:WMQ196630 WVR196628:WWM196630 J262164:AE262166 JF262164:KA262166 TB262164:TW262166 ACX262164:ADS262166 AMT262164:ANO262166 AWP262164:AXK262166 BGL262164:BHG262166 BQH262164:BRC262166 CAD262164:CAY262166 CJZ262164:CKU262166 CTV262164:CUQ262166 DDR262164:DEM262166 DNN262164:DOI262166 DXJ262164:DYE262166 EHF262164:EIA262166 ERB262164:ERW262166 FAX262164:FBS262166 FKT262164:FLO262166 FUP262164:FVK262166 GEL262164:GFG262166 GOH262164:GPC262166 GYD262164:GYY262166 HHZ262164:HIU262166 HRV262164:HSQ262166 IBR262164:ICM262166 ILN262164:IMI262166 IVJ262164:IWE262166 JFF262164:JGA262166 JPB262164:JPW262166 JYX262164:JZS262166 KIT262164:KJO262166 KSP262164:KTK262166 LCL262164:LDG262166 LMH262164:LNC262166 LWD262164:LWY262166 MFZ262164:MGU262166 MPV262164:MQQ262166 MZR262164:NAM262166 NJN262164:NKI262166 NTJ262164:NUE262166 ODF262164:OEA262166 ONB262164:ONW262166 OWX262164:OXS262166 PGT262164:PHO262166 PQP262164:PRK262166 QAL262164:QBG262166 QKH262164:QLC262166 QUD262164:QUY262166 RDZ262164:REU262166 RNV262164:ROQ262166 RXR262164:RYM262166 SHN262164:SII262166 SRJ262164:SSE262166 TBF262164:TCA262166 TLB262164:TLW262166 TUX262164:TVS262166 UET262164:UFO262166 UOP262164:UPK262166 UYL262164:UZG262166 VIH262164:VJC262166 VSD262164:VSY262166 WBZ262164:WCU262166 WLV262164:WMQ262166 WVR262164:WWM262166 J327700:AE327702 JF327700:KA327702 TB327700:TW327702 ACX327700:ADS327702 AMT327700:ANO327702 AWP327700:AXK327702 BGL327700:BHG327702 BQH327700:BRC327702 CAD327700:CAY327702 CJZ327700:CKU327702 CTV327700:CUQ327702 DDR327700:DEM327702 DNN327700:DOI327702 DXJ327700:DYE327702 EHF327700:EIA327702 ERB327700:ERW327702 FAX327700:FBS327702 FKT327700:FLO327702 FUP327700:FVK327702 GEL327700:GFG327702 GOH327700:GPC327702 GYD327700:GYY327702 HHZ327700:HIU327702 HRV327700:HSQ327702 IBR327700:ICM327702 ILN327700:IMI327702 IVJ327700:IWE327702 JFF327700:JGA327702 JPB327700:JPW327702 JYX327700:JZS327702 KIT327700:KJO327702 KSP327700:KTK327702 LCL327700:LDG327702 LMH327700:LNC327702 LWD327700:LWY327702 MFZ327700:MGU327702 MPV327700:MQQ327702 MZR327700:NAM327702 NJN327700:NKI327702 NTJ327700:NUE327702 ODF327700:OEA327702 ONB327700:ONW327702 OWX327700:OXS327702 PGT327700:PHO327702 PQP327700:PRK327702 QAL327700:QBG327702 QKH327700:QLC327702 QUD327700:QUY327702 RDZ327700:REU327702 RNV327700:ROQ327702 RXR327700:RYM327702 SHN327700:SII327702 SRJ327700:SSE327702 TBF327700:TCA327702 TLB327700:TLW327702 TUX327700:TVS327702 UET327700:UFO327702 UOP327700:UPK327702 UYL327700:UZG327702 VIH327700:VJC327702 VSD327700:VSY327702 WBZ327700:WCU327702 WLV327700:WMQ327702 WVR327700:WWM327702 J393236:AE393238 JF393236:KA393238 TB393236:TW393238 ACX393236:ADS393238 AMT393236:ANO393238 AWP393236:AXK393238 BGL393236:BHG393238 BQH393236:BRC393238 CAD393236:CAY393238 CJZ393236:CKU393238 CTV393236:CUQ393238 DDR393236:DEM393238 DNN393236:DOI393238 DXJ393236:DYE393238 EHF393236:EIA393238 ERB393236:ERW393238 FAX393236:FBS393238 FKT393236:FLO393238 FUP393236:FVK393238 GEL393236:GFG393238 GOH393236:GPC393238 GYD393236:GYY393238 HHZ393236:HIU393238 HRV393236:HSQ393238 IBR393236:ICM393238 ILN393236:IMI393238 IVJ393236:IWE393238 JFF393236:JGA393238 JPB393236:JPW393238 JYX393236:JZS393238 KIT393236:KJO393238 KSP393236:KTK393238 LCL393236:LDG393238 LMH393236:LNC393238 LWD393236:LWY393238 MFZ393236:MGU393238 MPV393236:MQQ393238 MZR393236:NAM393238 NJN393236:NKI393238 NTJ393236:NUE393238 ODF393236:OEA393238 ONB393236:ONW393238 OWX393236:OXS393238 PGT393236:PHO393238 PQP393236:PRK393238 QAL393236:QBG393238 QKH393236:QLC393238 QUD393236:QUY393238 RDZ393236:REU393238 RNV393236:ROQ393238 RXR393236:RYM393238 SHN393236:SII393238 SRJ393236:SSE393238 TBF393236:TCA393238 TLB393236:TLW393238 TUX393236:TVS393238 UET393236:UFO393238 UOP393236:UPK393238 UYL393236:UZG393238 VIH393236:VJC393238 VSD393236:VSY393238 WBZ393236:WCU393238 WLV393236:WMQ393238 WVR393236:WWM393238 J458772:AE458774 JF458772:KA458774 TB458772:TW458774 ACX458772:ADS458774 AMT458772:ANO458774 AWP458772:AXK458774 BGL458772:BHG458774 BQH458772:BRC458774 CAD458772:CAY458774 CJZ458772:CKU458774 CTV458772:CUQ458774 DDR458772:DEM458774 DNN458772:DOI458774 DXJ458772:DYE458774 EHF458772:EIA458774 ERB458772:ERW458774 FAX458772:FBS458774 FKT458772:FLO458774 FUP458772:FVK458774 GEL458772:GFG458774 GOH458772:GPC458774 GYD458772:GYY458774 HHZ458772:HIU458774 HRV458772:HSQ458774 IBR458772:ICM458774 ILN458772:IMI458774 IVJ458772:IWE458774 JFF458772:JGA458774 JPB458772:JPW458774 JYX458772:JZS458774 KIT458772:KJO458774 KSP458772:KTK458774 LCL458772:LDG458774 LMH458772:LNC458774 LWD458772:LWY458774 MFZ458772:MGU458774 MPV458772:MQQ458774 MZR458772:NAM458774 NJN458772:NKI458774 NTJ458772:NUE458774 ODF458772:OEA458774 ONB458772:ONW458774 OWX458772:OXS458774 PGT458772:PHO458774 PQP458772:PRK458774 QAL458772:QBG458774 QKH458772:QLC458774 QUD458772:QUY458774 RDZ458772:REU458774 RNV458772:ROQ458774 RXR458772:RYM458774 SHN458772:SII458774 SRJ458772:SSE458774 TBF458772:TCA458774 TLB458772:TLW458774 TUX458772:TVS458774 UET458772:UFO458774 UOP458772:UPK458774 UYL458772:UZG458774 VIH458772:VJC458774 VSD458772:VSY458774 WBZ458772:WCU458774 WLV458772:WMQ458774 WVR458772:WWM458774 J524308:AE524310 JF524308:KA524310 TB524308:TW524310 ACX524308:ADS524310 AMT524308:ANO524310 AWP524308:AXK524310 BGL524308:BHG524310 BQH524308:BRC524310 CAD524308:CAY524310 CJZ524308:CKU524310 CTV524308:CUQ524310 DDR524308:DEM524310 DNN524308:DOI524310 DXJ524308:DYE524310 EHF524308:EIA524310 ERB524308:ERW524310 FAX524308:FBS524310 FKT524308:FLO524310 FUP524308:FVK524310 GEL524308:GFG524310 GOH524308:GPC524310 GYD524308:GYY524310 HHZ524308:HIU524310 HRV524308:HSQ524310 IBR524308:ICM524310 ILN524308:IMI524310 IVJ524308:IWE524310 JFF524308:JGA524310 JPB524308:JPW524310 JYX524308:JZS524310 KIT524308:KJO524310 KSP524308:KTK524310 LCL524308:LDG524310 LMH524308:LNC524310 LWD524308:LWY524310 MFZ524308:MGU524310 MPV524308:MQQ524310 MZR524308:NAM524310 NJN524308:NKI524310 NTJ524308:NUE524310 ODF524308:OEA524310 ONB524308:ONW524310 OWX524308:OXS524310 PGT524308:PHO524310 PQP524308:PRK524310 QAL524308:QBG524310 QKH524308:QLC524310 QUD524308:QUY524310 RDZ524308:REU524310 RNV524308:ROQ524310 RXR524308:RYM524310 SHN524308:SII524310 SRJ524308:SSE524310 TBF524308:TCA524310 TLB524308:TLW524310 TUX524308:TVS524310 UET524308:UFO524310 UOP524308:UPK524310 UYL524308:UZG524310 VIH524308:VJC524310 VSD524308:VSY524310 WBZ524308:WCU524310 WLV524308:WMQ524310 WVR524308:WWM524310 J589844:AE589846 JF589844:KA589846 TB589844:TW589846 ACX589844:ADS589846 AMT589844:ANO589846 AWP589844:AXK589846 BGL589844:BHG589846 BQH589844:BRC589846 CAD589844:CAY589846 CJZ589844:CKU589846 CTV589844:CUQ589846 DDR589844:DEM589846 DNN589844:DOI589846 DXJ589844:DYE589846 EHF589844:EIA589846 ERB589844:ERW589846 FAX589844:FBS589846 FKT589844:FLO589846 FUP589844:FVK589846 GEL589844:GFG589846 GOH589844:GPC589846 GYD589844:GYY589846 HHZ589844:HIU589846 HRV589844:HSQ589846 IBR589844:ICM589846 ILN589844:IMI589846 IVJ589844:IWE589846 JFF589844:JGA589846 JPB589844:JPW589846 JYX589844:JZS589846 KIT589844:KJO589846 KSP589844:KTK589846 LCL589844:LDG589846 LMH589844:LNC589846 LWD589844:LWY589846 MFZ589844:MGU589846 MPV589844:MQQ589846 MZR589844:NAM589846 NJN589844:NKI589846 NTJ589844:NUE589846 ODF589844:OEA589846 ONB589844:ONW589846 OWX589844:OXS589846 PGT589844:PHO589846 PQP589844:PRK589846 QAL589844:QBG589846 QKH589844:QLC589846 QUD589844:QUY589846 RDZ589844:REU589846 RNV589844:ROQ589846 RXR589844:RYM589846 SHN589844:SII589846 SRJ589844:SSE589846 TBF589844:TCA589846 TLB589844:TLW589846 TUX589844:TVS589846 UET589844:UFO589846 UOP589844:UPK589846 UYL589844:UZG589846 VIH589844:VJC589846 VSD589844:VSY589846 WBZ589844:WCU589846 WLV589844:WMQ589846 WVR589844:WWM589846 J655380:AE655382 JF655380:KA655382 TB655380:TW655382 ACX655380:ADS655382 AMT655380:ANO655382 AWP655380:AXK655382 BGL655380:BHG655382 BQH655380:BRC655382 CAD655380:CAY655382 CJZ655380:CKU655382 CTV655380:CUQ655382 DDR655380:DEM655382 DNN655380:DOI655382 DXJ655380:DYE655382 EHF655380:EIA655382 ERB655380:ERW655382 FAX655380:FBS655382 FKT655380:FLO655382 FUP655380:FVK655382 GEL655380:GFG655382 GOH655380:GPC655382 GYD655380:GYY655382 HHZ655380:HIU655382 HRV655380:HSQ655382 IBR655380:ICM655382 ILN655380:IMI655382 IVJ655380:IWE655382 JFF655380:JGA655382 JPB655380:JPW655382 JYX655380:JZS655382 KIT655380:KJO655382 KSP655380:KTK655382 LCL655380:LDG655382 LMH655380:LNC655382 LWD655380:LWY655382 MFZ655380:MGU655382 MPV655380:MQQ655382 MZR655380:NAM655382 NJN655380:NKI655382 NTJ655380:NUE655382 ODF655380:OEA655382 ONB655380:ONW655382 OWX655380:OXS655382 PGT655380:PHO655382 PQP655380:PRK655382 QAL655380:QBG655382 QKH655380:QLC655382 QUD655380:QUY655382 RDZ655380:REU655382 RNV655380:ROQ655382 RXR655380:RYM655382 SHN655380:SII655382 SRJ655380:SSE655382 TBF655380:TCA655382 TLB655380:TLW655382 TUX655380:TVS655382 UET655380:UFO655382 UOP655380:UPK655382 UYL655380:UZG655382 VIH655380:VJC655382 VSD655380:VSY655382 WBZ655380:WCU655382 WLV655380:WMQ655382 WVR655380:WWM655382 J720916:AE720918 JF720916:KA720918 TB720916:TW720918 ACX720916:ADS720918 AMT720916:ANO720918 AWP720916:AXK720918 BGL720916:BHG720918 BQH720916:BRC720918 CAD720916:CAY720918 CJZ720916:CKU720918 CTV720916:CUQ720918 DDR720916:DEM720918 DNN720916:DOI720918 DXJ720916:DYE720918 EHF720916:EIA720918 ERB720916:ERW720918 FAX720916:FBS720918 FKT720916:FLO720918 FUP720916:FVK720918 GEL720916:GFG720918 GOH720916:GPC720918 GYD720916:GYY720918 HHZ720916:HIU720918 HRV720916:HSQ720918 IBR720916:ICM720918 ILN720916:IMI720918 IVJ720916:IWE720918 JFF720916:JGA720918 JPB720916:JPW720918 JYX720916:JZS720918 KIT720916:KJO720918 KSP720916:KTK720918 LCL720916:LDG720918 LMH720916:LNC720918 LWD720916:LWY720918 MFZ720916:MGU720918 MPV720916:MQQ720918 MZR720916:NAM720918 NJN720916:NKI720918 NTJ720916:NUE720918 ODF720916:OEA720918 ONB720916:ONW720918 OWX720916:OXS720918 PGT720916:PHO720918 PQP720916:PRK720918 QAL720916:QBG720918 QKH720916:QLC720918 QUD720916:QUY720918 RDZ720916:REU720918 RNV720916:ROQ720918 RXR720916:RYM720918 SHN720916:SII720918 SRJ720916:SSE720918 TBF720916:TCA720918 TLB720916:TLW720918 TUX720916:TVS720918 UET720916:UFO720918 UOP720916:UPK720918 UYL720916:UZG720918 VIH720916:VJC720918 VSD720916:VSY720918 WBZ720916:WCU720918 WLV720916:WMQ720918 WVR720916:WWM720918 J786452:AE786454 JF786452:KA786454 TB786452:TW786454 ACX786452:ADS786454 AMT786452:ANO786454 AWP786452:AXK786454 BGL786452:BHG786454 BQH786452:BRC786454 CAD786452:CAY786454 CJZ786452:CKU786454 CTV786452:CUQ786454 DDR786452:DEM786454 DNN786452:DOI786454 DXJ786452:DYE786454 EHF786452:EIA786454 ERB786452:ERW786454 FAX786452:FBS786454 FKT786452:FLO786454 FUP786452:FVK786454 GEL786452:GFG786454 GOH786452:GPC786454 GYD786452:GYY786454 HHZ786452:HIU786454 HRV786452:HSQ786454 IBR786452:ICM786454 ILN786452:IMI786454 IVJ786452:IWE786454 JFF786452:JGA786454 JPB786452:JPW786454 JYX786452:JZS786454 KIT786452:KJO786454 KSP786452:KTK786454 LCL786452:LDG786454 LMH786452:LNC786454 LWD786452:LWY786454 MFZ786452:MGU786454 MPV786452:MQQ786454 MZR786452:NAM786454 NJN786452:NKI786454 NTJ786452:NUE786454 ODF786452:OEA786454 ONB786452:ONW786454 OWX786452:OXS786454 PGT786452:PHO786454 PQP786452:PRK786454 QAL786452:QBG786454 QKH786452:QLC786454 QUD786452:QUY786454 RDZ786452:REU786454 RNV786452:ROQ786454 RXR786452:RYM786454 SHN786452:SII786454 SRJ786452:SSE786454 TBF786452:TCA786454 TLB786452:TLW786454 TUX786452:TVS786454 UET786452:UFO786454 UOP786452:UPK786454 UYL786452:UZG786454 VIH786452:VJC786454 VSD786452:VSY786454 WBZ786452:WCU786454 WLV786452:WMQ786454 WVR786452:WWM786454 J851988:AE851990 JF851988:KA851990 TB851988:TW851990 ACX851988:ADS851990 AMT851988:ANO851990 AWP851988:AXK851990 BGL851988:BHG851990 BQH851988:BRC851990 CAD851988:CAY851990 CJZ851988:CKU851990 CTV851988:CUQ851990 DDR851988:DEM851990 DNN851988:DOI851990 DXJ851988:DYE851990 EHF851988:EIA851990 ERB851988:ERW851990 FAX851988:FBS851990 FKT851988:FLO851990 FUP851988:FVK851990 GEL851988:GFG851990 GOH851988:GPC851990 GYD851988:GYY851990 HHZ851988:HIU851990 HRV851988:HSQ851990 IBR851988:ICM851990 ILN851988:IMI851990 IVJ851988:IWE851990 JFF851988:JGA851990 JPB851988:JPW851990 JYX851988:JZS851990 KIT851988:KJO851990 KSP851988:KTK851990 LCL851988:LDG851990 LMH851988:LNC851990 LWD851988:LWY851990 MFZ851988:MGU851990 MPV851988:MQQ851990 MZR851988:NAM851990 NJN851988:NKI851990 NTJ851988:NUE851990 ODF851988:OEA851990 ONB851988:ONW851990 OWX851988:OXS851990 PGT851988:PHO851990 PQP851988:PRK851990 QAL851988:QBG851990 QKH851988:QLC851990 QUD851988:QUY851990 RDZ851988:REU851990 RNV851988:ROQ851990 RXR851988:RYM851990 SHN851988:SII851990 SRJ851988:SSE851990 TBF851988:TCA851990 TLB851988:TLW851990 TUX851988:TVS851990 UET851988:UFO851990 UOP851988:UPK851990 UYL851988:UZG851990 VIH851988:VJC851990 VSD851988:VSY851990 WBZ851988:WCU851990 WLV851988:WMQ851990 WVR851988:WWM851990 J917524:AE917526 JF917524:KA917526 TB917524:TW917526 ACX917524:ADS917526 AMT917524:ANO917526 AWP917524:AXK917526 BGL917524:BHG917526 BQH917524:BRC917526 CAD917524:CAY917526 CJZ917524:CKU917526 CTV917524:CUQ917526 DDR917524:DEM917526 DNN917524:DOI917526 DXJ917524:DYE917526 EHF917524:EIA917526 ERB917524:ERW917526 FAX917524:FBS917526 FKT917524:FLO917526 FUP917524:FVK917526 GEL917524:GFG917526 GOH917524:GPC917526 GYD917524:GYY917526 HHZ917524:HIU917526 HRV917524:HSQ917526 IBR917524:ICM917526 ILN917524:IMI917526 IVJ917524:IWE917526 JFF917524:JGA917526 JPB917524:JPW917526 JYX917524:JZS917526 KIT917524:KJO917526 KSP917524:KTK917526 LCL917524:LDG917526 LMH917524:LNC917526 LWD917524:LWY917526 MFZ917524:MGU917526 MPV917524:MQQ917526 MZR917524:NAM917526 NJN917524:NKI917526 NTJ917524:NUE917526 ODF917524:OEA917526 ONB917524:ONW917526 OWX917524:OXS917526 PGT917524:PHO917526 PQP917524:PRK917526 QAL917524:QBG917526 QKH917524:QLC917526 QUD917524:QUY917526 RDZ917524:REU917526 RNV917524:ROQ917526 RXR917524:RYM917526 SHN917524:SII917526 SRJ917524:SSE917526 TBF917524:TCA917526 TLB917524:TLW917526 TUX917524:TVS917526 UET917524:UFO917526 UOP917524:UPK917526 UYL917524:UZG917526 VIH917524:VJC917526 VSD917524:VSY917526 WBZ917524:WCU917526 WLV917524:WMQ917526 WVR917524:WWM917526 J983060:AE983062 JF983060:KA983062 TB983060:TW983062 ACX983060:ADS983062 AMT983060:ANO983062 AWP983060:AXK983062 BGL983060:BHG983062 BQH983060:BRC983062 CAD983060:CAY983062 CJZ983060:CKU983062 CTV983060:CUQ983062 DDR983060:DEM983062 DNN983060:DOI983062 DXJ983060:DYE983062 EHF983060:EIA983062 ERB983060:ERW983062 FAX983060:FBS983062 FKT983060:FLO983062 FUP983060:FVK983062 GEL983060:GFG983062 GOH983060:GPC983062 GYD983060:GYY983062 HHZ983060:HIU983062 HRV983060:HSQ983062 IBR983060:ICM983062 ILN983060:IMI983062 IVJ983060:IWE983062 JFF983060:JGA983062 JPB983060:JPW983062 JYX983060:JZS983062 KIT983060:KJO983062 KSP983060:KTK983062 LCL983060:LDG983062 LMH983060:LNC983062 LWD983060:LWY983062 MFZ983060:MGU983062 MPV983060:MQQ983062 MZR983060:NAM983062 NJN983060:NKI983062 NTJ983060:NUE983062 ODF983060:OEA983062 ONB983060:ONW983062 OWX983060:OXS983062 PGT983060:PHO983062 PQP983060:PRK983062 QAL983060:QBG983062 QKH983060:QLC983062 QUD983060:QUY983062 RDZ983060:REU983062 RNV983060:ROQ983062 RXR983060:RYM983062 SHN983060:SII983062 SRJ983060:SSE983062 TBF983060:TCA983062 TLB983060:TLW983062 TUX983060:TVS983062 UET983060:UFO983062 UOP983060:UPK983062 UYL983060:UZG983062 VIH983060:VJC983062 VSD983060:VSY983062 WBZ983060:WCU983062 WLV983060:WMQ983062 WVR983060:WWM983062 J49 JF49 TB49 ACX49 AMT49 AWP49 BGL49 BQH49 CAD49 CJZ49 CTV49 DDR49 DNN49 DXJ49 EHF49 ERB49 FAX49 FKT49 FUP49 GEL49 GOH49 GYD49 HHZ49 HRV49 IBR49 ILN49 IVJ49 JFF49 JPB49 JYX49 KIT49 KSP49 LCL49 LMH49 LWD49 MFZ49 MPV49 MZR49 NJN49 NTJ49 ODF49 ONB49 OWX49 PGT49 PQP49 QAL49 QKH49 QUD49 RDZ49 RNV49 RXR49 SHN49 SRJ49 TBF49 TLB49 TUX49 UET49 UOP49 UYL49 VIH49 VSD49 WBZ49 WLV49 WVR49 J65585 JF65585 TB65585 ACX65585 AMT65585 AWP65585 BGL65585 BQH65585 CAD65585 CJZ65585 CTV65585 DDR65585 DNN65585 DXJ65585 EHF65585 ERB65585 FAX65585 FKT65585 FUP65585 GEL65585 GOH65585 GYD65585 HHZ65585 HRV65585 IBR65585 ILN65585 IVJ65585 JFF65585 JPB65585 JYX65585 KIT65585 KSP65585 LCL65585 LMH65585 LWD65585 MFZ65585 MPV65585 MZR65585 NJN65585 NTJ65585 ODF65585 ONB65585 OWX65585 PGT65585 PQP65585 QAL65585 QKH65585 QUD65585 RDZ65585 RNV65585 RXR65585 SHN65585 SRJ65585 TBF65585 TLB65585 TUX65585 UET65585 UOP65585 UYL65585 VIH65585 VSD65585 WBZ65585 WLV65585 WVR65585 J131121 JF131121 TB131121 ACX131121 AMT131121 AWP131121 BGL131121 BQH131121 CAD131121 CJZ131121 CTV131121 DDR131121 DNN131121 DXJ131121 EHF131121 ERB131121 FAX131121 FKT131121 FUP131121 GEL131121 GOH131121 GYD131121 HHZ131121 HRV131121 IBR131121 ILN131121 IVJ131121 JFF131121 JPB131121 JYX131121 KIT131121 KSP131121 LCL131121 LMH131121 LWD131121 MFZ131121 MPV131121 MZR131121 NJN131121 NTJ131121 ODF131121 ONB131121 OWX131121 PGT131121 PQP131121 QAL131121 QKH131121 QUD131121 RDZ131121 RNV131121 RXR131121 SHN131121 SRJ131121 TBF131121 TLB131121 TUX131121 UET131121 UOP131121 UYL131121 VIH131121 VSD131121 WBZ131121 WLV131121 WVR131121 J196657 JF196657 TB196657 ACX196657 AMT196657 AWP196657 BGL196657 BQH196657 CAD196657 CJZ196657 CTV196657 DDR196657 DNN196657 DXJ196657 EHF196657 ERB196657 FAX196657 FKT196657 FUP196657 GEL196657 GOH196657 GYD196657 HHZ196657 HRV196657 IBR196657 ILN196657 IVJ196657 JFF196657 JPB196657 JYX196657 KIT196657 KSP196657 LCL196657 LMH196657 LWD196657 MFZ196657 MPV196657 MZR196657 NJN196657 NTJ196657 ODF196657 ONB196657 OWX196657 PGT196657 PQP196657 QAL196657 QKH196657 QUD196657 RDZ196657 RNV196657 RXR196657 SHN196657 SRJ196657 TBF196657 TLB196657 TUX196657 UET196657 UOP196657 UYL196657 VIH196657 VSD196657 WBZ196657 WLV196657 WVR196657 J262193 JF262193 TB262193 ACX262193 AMT262193 AWP262193 BGL262193 BQH262193 CAD262193 CJZ262193 CTV262193 DDR262193 DNN262193 DXJ262193 EHF262193 ERB262193 FAX262193 FKT262193 FUP262193 GEL262193 GOH262193 GYD262193 HHZ262193 HRV262193 IBR262193 ILN262193 IVJ262193 JFF262193 JPB262193 JYX262193 KIT262193 KSP262193 LCL262193 LMH262193 LWD262193 MFZ262193 MPV262193 MZR262193 NJN262193 NTJ262193 ODF262193 ONB262193 OWX262193 PGT262193 PQP262193 QAL262193 QKH262193 QUD262193 RDZ262193 RNV262193 RXR262193 SHN262193 SRJ262193 TBF262193 TLB262193 TUX262193 UET262193 UOP262193 UYL262193 VIH262193 VSD262193 WBZ262193 WLV262193 WVR262193 J327729 JF327729 TB327729 ACX327729 AMT327729 AWP327729 BGL327729 BQH327729 CAD327729 CJZ327729 CTV327729 DDR327729 DNN327729 DXJ327729 EHF327729 ERB327729 FAX327729 FKT327729 FUP327729 GEL327729 GOH327729 GYD327729 HHZ327729 HRV327729 IBR327729 ILN327729 IVJ327729 JFF327729 JPB327729 JYX327729 KIT327729 KSP327729 LCL327729 LMH327729 LWD327729 MFZ327729 MPV327729 MZR327729 NJN327729 NTJ327729 ODF327729 ONB327729 OWX327729 PGT327729 PQP327729 QAL327729 QKH327729 QUD327729 RDZ327729 RNV327729 RXR327729 SHN327729 SRJ327729 TBF327729 TLB327729 TUX327729 UET327729 UOP327729 UYL327729 VIH327729 VSD327729 WBZ327729 WLV327729 WVR327729 J393265 JF393265 TB393265 ACX393265 AMT393265 AWP393265 BGL393265 BQH393265 CAD393265 CJZ393265 CTV393265 DDR393265 DNN393265 DXJ393265 EHF393265 ERB393265 FAX393265 FKT393265 FUP393265 GEL393265 GOH393265 GYD393265 HHZ393265 HRV393265 IBR393265 ILN393265 IVJ393265 JFF393265 JPB393265 JYX393265 KIT393265 KSP393265 LCL393265 LMH393265 LWD393265 MFZ393265 MPV393265 MZR393265 NJN393265 NTJ393265 ODF393265 ONB393265 OWX393265 PGT393265 PQP393265 QAL393265 QKH393265 QUD393265 RDZ393265 RNV393265 RXR393265 SHN393265 SRJ393265 TBF393265 TLB393265 TUX393265 UET393265 UOP393265 UYL393265 VIH393265 VSD393265 WBZ393265 WLV393265 WVR393265 J458801 JF458801 TB458801 ACX458801 AMT458801 AWP458801 BGL458801 BQH458801 CAD458801 CJZ458801 CTV458801 DDR458801 DNN458801 DXJ458801 EHF458801 ERB458801 FAX458801 FKT458801 FUP458801 GEL458801 GOH458801 GYD458801 HHZ458801 HRV458801 IBR458801 ILN458801 IVJ458801 JFF458801 JPB458801 JYX458801 KIT458801 KSP458801 LCL458801 LMH458801 LWD458801 MFZ458801 MPV458801 MZR458801 NJN458801 NTJ458801 ODF458801 ONB458801 OWX458801 PGT458801 PQP458801 QAL458801 QKH458801 QUD458801 RDZ458801 RNV458801 RXR458801 SHN458801 SRJ458801 TBF458801 TLB458801 TUX458801 UET458801 UOP458801 UYL458801 VIH458801 VSD458801 WBZ458801 WLV458801 WVR458801 J524337 JF524337 TB524337 ACX524337 AMT524337 AWP524337 BGL524337 BQH524337 CAD524337 CJZ524337 CTV524337 DDR524337 DNN524337 DXJ524337 EHF524337 ERB524337 FAX524337 FKT524337 FUP524337 GEL524337 GOH524337 GYD524337 HHZ524337 HRV524337 IBR524337 ILN524337 IVJ524337 JFF524337 JPB524337 JYX524337 KIT524337 KSP524337 LCL524337 LMH524337 LWD524337 MFZ524337 MPV524337 MZR524337 NJN524337 NTJ524337 ODF524337 ONB524337 OWX524337 PGT524337 PQP524337 QAL524337 QKH524337 QUD524337 RDZ524337 RNV524337 RXR524337 SHN524337 SRJ524337 TBF524337 TLB524337 TUX524337 UET524337 UOP524337 UYL524337 VIH524337 VSD524337 WBZ524337 WLV524337 WVR524337 J589873 JF589873 TB589873 ACX589873 AMT589873 AWP589873 BGL589873 BQH589873 CAD589873 CJZ589873 CTV589873 DDR589873 DNN589873 DXJ589873 EHF589873 ERB589873 FAX589873 FKT589873 FUP589873 GEL589873 GOH589873 GYD589873 HHZ589873 HRV589873 IBR589873 ILN589873 IVJ589873 JFF589873 JPB589873 JYX589873 KIT589873 KSP589873 LCL589873 LMH589873 LWD589873 MFZ589873 MPV589873 MZR589873 NJN589873 NTJ589873 ODF589873 ONB589873 OWX589873 PGT589873 PQP589873 QAL589873 QKH589873 QUD589873 RDZ589873 RNV589873 RXR589873 SHN589873 SRJ589873 TBF589873 TLB589873 TUX589873 UET589873 UOP589873 UYL589873 VIH589873 VSD589873 WBZ589873 WLV589873 WVR589873 J655409 JF655409 TB655409 ACX655409 AMT655409 AWP655409 BGL655409 BQH655409 CAD655409 CJZ655409 CTV655409 DDR655409 DNN655409 DXJ655409 EHF655409 ERB655409 FAX655409 FKT655409 FUP655409 GEL655409 GOH655409 GYD655409 HHZ655409 HRV655409 IBR655409 ILN655409 IVJ655409 JFF655409 JPB655409 JYX655409 KIT655409 KSP655409 LCL655409 LMH655409 LWD655409 MFZ655409 MPV655409 MZR655409 NJN655409 NTJ655409 ODF655409 ONB655409 OWX655409 PGT655409 PQP655409 QAL655409 QKH655409 QUD655409 RDZ655409 RNV655409 RXR655409 SHN655409 SRJ655409 TBF655409 TLB655409 TUX655409 UET655409 UOP655409 UYL655409 VIH655409 VSD655409 WBZ655409 WLV655409 WVR655409 J720945 JF720945 TB720945 ACX720945 AMT720945 AWP720945 BGL720945 BQH720945 CAD720945 CJZ720945 CTV720945 DDR720945 DNN720945 DXJ720945 EHF720945 ERB720945 FAX720945 FKT720945 FUP720945 GEL720945 GOH720945 GYD720945 HHZ720945 HRV720945 IBR720945 ILN720945 IVJ720945 JFF720945 JPB720945 JYX720945 KIT720945 KSP720945 LCL720945 LMH720945 LWD720945 MFZ720945 MPV720945 MZR720945 NJN720945 NTJ720945 ODF720945 ONB720945 OWX720945 PGT720945 PQP720945 QAL720945 QKH720945 QUD720945 RDZ720945 RNV720945 RXR720945 SHN720945 SRJ720945 TBF720945 TLB720945 TUX720945 UET720945 UOP720945 UYL720945 VIH720945 VSD720945 WBZ720945 WLV720945 WVR720945 J786481 JF786481 TB786481 ACX786481 AMT786481 AWP786481 BGL786481 BQH786481 CAD786481 CJZ786481 CTV786481 DDR786481 DNN786481 DXJ786481 EHF786481 ERB786481 FAX786481 FKT786481 FUP786481 GEL786481 GOH786481 GYD786481 HHZ786481 HRV786481 IBR786481 ILN786481 IVJ786481 JFF786481 JPB786481 JYX786481 KIT786481 KSP786481 LCL786481 LMH786481 LWD786481 MFZ786481 MPV786481 MZR786481 NJN786481 NTJ786481 ODF786481 ONB786481 OWX786481 PGT786481 PQP786481 QAL786481 QKH786481 QUD786481 RDZ786481 RNV786481 RXR786481 SHN786481 SRJ786481 TBF786481 TLB786481 TUX786481 UET786481 UOP786481 UYL786481 VIH786481 VSD786481 WBZ786481 WLV786481 WVR786481 J852017 JF852017 TB852017 ACX852017 AMT852017 AWP852017 BGL852017 BQH852017 CAD852017 CJZ852017 CTV852017 DDR852017 DNN852017 DXJ852017 EHF852017 ERB852017 FAX852017 FKT852017 FUP852017 GEL852017 GOH852017 GYD852017 HHZ852017 HRV852017 IBR852017 ILN852017 IVJ852017 JFF852017 JPB852017 JYX852017 KIT852017 KSP852017 LCL852017 LMH852017 LWD852017 MFZ852017 MPV852017 MZR852017 NJN852017 NTJ852017 ODF852017 ONB852017 OWX852017 PGT852017 PQP852017 QAL852017 QKH852017 QUD852017 RDZ852017 RNV852017 RXR852017 SHN852017 SRJ852017 TBF852017 TLB852017 TUX852017 UET852017 UOP852017 UYL852017 VIH852017 VSD852017 WBZ852017 WLV852017 WVR852017 J917553 JF917553 TB917553 ACX917553 AMT917553 AWP917553 BGL917553 BQH917553 CAD917553 CJZ917553 CTV917553 DDR917553 DNN917553 DXJ917553 EHF917553 ERB917553 FAX917553 FKT917553 FUP917553 GEL917553 GOH917553 GYD917553 HHZ917553 HRV917553 IBR917553 ILN917553 IVJ917553 JFF917553 JPB917553 JYX917553 KIT917553 KSP917553 LCL917553 LMH917553 LWD917553 MFZ917553 MPV917553 MZR917553 NJN917553 NTJ917553 ODF917553 ONB917553 OWX917553 PGT917553 PQP917553 QAL917553 QKH917553 QUD917553 RDZ917553 RNV917553 RXR917553 SHN917553 SRJ917553 TBF917553 TLB917553 TUX917553 UET917553 UOP917553 UYL917553 VIH917553 VSD917553 WBZ917553 WLV917553 WVR917553 J983089 JF983089 TB983089 ACX983089 AMT983089 AWP983089 BGL983089 BQH983089 CAD983089 CJZ983089 CTV983089 DDR983089 DNN983089 DXJ983089 EHF983089 ERB983089 FAX983089 FKT983089 FUP983089 GEL983089 GOH983089 GYD983089 HHZ983089 HRV983089 IBR983089 ILN983089 IVJ983089 JFF983089 JPB983089 JYX983089 KIT983089 KSP983089 LCL983089 LMH983089 LWD983089 MFZ983089 MPV983089 MZR983089 NJN983089 NTJ983089 ODF983089 ONB983089 OWX983089 PGT983089 PQP983089 QAL983089 QKH983089 QUD983089 RDZ983089 RNV983089 RXR983089 SHN983089 SRJ983089 TBF983089 TLB983089 TUX983089 UET983089 UOP983089 UYL983089 VIH983089 VSD983089 WBZ983089 WLV983089 WVR983089 EW77:EW84 OS77:OS84 YO77:YO84 AIK77:AIK84 ASG77:ASG84 BCC77:BCC84 BLY77:BLY84 BVU77:BVU84 CFQ77:CFQ84 CPM77:CPM84 CZI77:CZI84 DJE77:DJE84 DTA77:DTA84 ECW77:ECW84 EMS77:EMS84 EWO77:EWO84 FGK77:FGK84 FQG77:FQG84 GAC77:GAC84 GJY77:GJY84 GTU77:GTU84 HDQ77:HDQ84 HNM77:HNM84 HXI77:HXI84 IHE77:IHE84 IRA77:IRA84 JAW77:JAW84 JKS77:JKS84 JUO77:JUO84 KEK77:KEK84 KOG77:KOG84 KYC77:KYC84 LHY77:LHY84 LRU77:LRU84 MBQ77:MBQ84 MLM77:MLM84 MVI77:MVI84 NFE77:NFE84 NPA77:NPA84 NYW77:NYW84 OIS77:OIS84 OSO77:OSO84 PCK77:PCK84 PMG77:PMG84 PWC77:PWC84 QFY77:QFY84 QPU77:QPU84 QZQ77:QZQ84 RJM77:RJM84 RTI77:RTI84 SDE77:SDE84 SNA77:SNA84 SWW77:SWW84 TGS77:TGS84 TQO77:TQO84 UAK77:UAK84 UKG77:UKG84 UUC77:UUC84 VDY77:VDY84 VNU77:VNU84 VXQ77:VXQ84 WHM77:WHM84 WRI77:WRI84 XBE77:XBE84 EW65613:EW65620 OS65613:OS65620 YO65613:YO65620 AIK65613:AIK65620 ASG65613:ASG65620 BCC65613:BCC65620 BLY65613:BLY65620 BVU65613:BVU65620 CFQ65613:CFQ65620 CPM65613:CPM65620 CZI65613:CZI65620 DJE65613:DJE65620 DTA65613:DTA65620 ECW65613:ECW65620 EMS65613:EMS65620 EWO65613:EWO65620 FGK65613:FGK65620 FQG65613:FQG65620 GAC65613:GAC65620 GJY65613:GJY65620 GTU65613:GTU65620 HDQ65613:HDQ65620 HNM65613:HNM65620 HXI65613:HXI65620 IHE65613:IHE65620 IRA65613:IRA65620 JAW65613:JAW65620 JKS65613:JKS65620 JUO65613:JUO65620 KEK65613:KEK65620 KOG65613:KOG65620 KYC65613:KYC65620 LHY65613:LHY65620 LRU65613:LRU65620 MBQ65613:MBQ65620 MLM65613:MLM65620 MVI65613:MVI65620 NFE65613:NFE65620 NPA65613:NPA65620 NYW65613:NYW65620 OIS65613:OIS65620 OSO65613:OSO65620 PCK65613:PCK65620 PMG65613:PMG65620 PWC65613:PWC65620 QFY65613:QFY65620 QPU65613:QPU65620 QZQ65613:QZQ65620 RJM65613:RJM65620 RTI65613:RTI65620 SDE65613:SDE65620 SNA65613:SNA65620 SWW65613:SWW65620 TGS65613:TGS65620 TQO65613:TQO65620 UAK65613:UAK65620 UKG65613:UKG65620 UUC65613:UUC65620 VDY65613:VDY65620 VNU65613:VNU65620 VXQ65613:VXQ65620 WHM65613:WHM65620 WRI65613:WRI65620 XBE65613:XBE65620 EW131149:EW131156 OS131149:OS131156 YO131149:YO131156 AIK131149:AIK131156 ASG131149:ASG131156 BCC131149:BCC131156 BLY131149:BLY131156 BVU131149:BVU131156 CFQ131149:CFQ131156 CPM131149:CPM131156 CZI131149:CZI131156 DJE131149:DJE131156 DTA131149:DTA131156 ECW131149:ECW131156 EMS131149:EMS131156 EWO131149:EWO131156 FGK131149:FGK131156 FQG131149:FQG131156 GAC131149:GAC131156 GJY131149:GJY131156 GTU131149:GTU131156 HDQ131149:HDQ131156 HNM131149:HNM131156 HXI131149:HXI131156 IHE131149:IHE131156 IRA131149:IRA131156 JAW131149:JAW131156 JKS131149:JKS131156 JUO131149:JUO131156 KEK131149:KEK131156 KOG131149:KOG131156 KYC131149:KYC131156 LHY131149:LHY131156 LRU131149:LRU131156 MBQ131149:MBQ131156 MLM131149:MLM131156 MVI131149:MVI131156 NFE131149:NFE131156 NPA131149:NPA131156 NYW131149:NYW131156 OIS131149:OIS131156 OSO131149:OSO131156 PCK131149:PCK131156 PMG131149:PMG131156 PWC131149:PWC131156 QFY131149:QFY131156 QPU131149:QPU131156 QZQ131149:QZQ131156 RJM131149:RJM131156 RTI131149:RTI131156 SDE131149:SDE131156 SNA131149:SNA131156 SWW131149:SWW131156 TGS131149:TGS131156 TQO131149:TQO131156 UAK131149:UAK131156 UKG131149:UKG131156 UUC131149:UUC131156 VDY131149:VDY131156 VNU131149:VNU131156 VXQ131149:VXQ131156 WHM131149:WHM131156 WRI131149:WRI131156 XBE131149:XBE131156 EW196685:EW196692 OS196685:OS196692 YO196685:YO196692 AIK196685:AIK196692 ASG196685:ASG196692 BCC196685:BCC196692 BLY196685:BLY196692 BVU196685:BVU196692 CFQ196685:CFQ196692 CPM196685:CPM196692 CZI196685:CZI196692 DJE196685:DJE196692 DTA196685:DTA196692 ECW196685:ECW196692 EMS196685:EMS196692 EWO196685:EWO196692 FGK196685:FGK196692 FQG196685:FQG196692 GAC196685:GAC196692 GJY196685:GJY196692 GTU196685:GTU196692 HDQ196685:HDQ196692 HNM196685:HNM196692 HXI196685:HXI196692 IHE196685:IHE196692 IRA196685:IRA196692 JAW196685:JAW196692 JKS196685:JKS196692 JUO196685:JUO196692 KEK196685:KEK196692 KOG196685:KOG196692 KYC196685:KYC196692 LHY196685:LHY196692 LRU196685:LRU196692 MBQ196685:MBQ196692 MLM196685:MLM196692 MVI196685:MVI196692 NFE196685:NFE196692 NPA196685:NPA196692 NYW196685:NYW196692 OIS196685:OIS196692 OSO196685:OSO196692 PCK196685:PCK196692 PMG196685:PMG196692 PWC196685:PWC196692 QFY196685:QFY196692 QPU196685:QPU196692 QZQ196685:QZQ196692 RJM196685:RJM196692 RTI196685:RTI196692 SDE196685:SDE196692 SNA196685:SNA196692 SWW196685:SWW196692 TGS196685:TGS196692 TQO196685:TQO196692 UAK196685:UAK196692 UKG196685:UKG196692 UUC196685:UUC196692 VDY196685:VDY196692 VNU196685:VNU196692 VXQ196685:VXQ196692 WHM196685:WHM196692 WRI196685:WRI196692 XBE196685:XBE196692 EW262221:EW262228 OS262221:OS262228 YO262221:YO262228 AIK262221:AIK262228 ASG262221:ASG262228 BCC262221:BCC262228 BLY262221:BLY262228 BVU262221:BVU262228 CFQ262221:CFQ262228 CPM262221:CPM262228 CZI262221:CZI262228 DJE262221:DJE262228 DTA262221:DTA262228 ECW262221:ECW262228 EMS262221:EMS262228 EWO262221:EWO262228 FGK262221:FGK262228 FQG262221:FQG262228 GAC262221:GAC262228 GJY262221:GJY262228 GTU262221:GTU262228 HDQ262221:HDQ262228 HNM262221:HNM262228 HXI262221:HXI262228 IHE262221:IHE262228 IRA262221:IRA262228 JAW262221:JAW262228 JKS262221:JKS262228 JUO262221:JUO262228 KEK262221:KEK262228 KOG262221:KOG262228 KYC262221:KYC262228 LHY262221:LHY262228 LRU262221:LRU262228 MBQ262221:MBQ262228 MLM262221:MLM262228 MVI262221:MVI262228 NFE262221:NFE262228 NPA262221:NPA262228 NYW262221:NYW262228 OIS262221:OIS262228 OSO262221:OSO262228 PCK262221:PCK262228 PMG262221:PMG262228 PWC262221:PWC262228 QFY262221:QFY262228 QPU262221:QPU262228 QZQ262221:QZQ262228 RJM262221:RJM262228 RTI262221:RTI262228 SDE262221:SDE262228 SNA262221:SNA262228 SWW262221:SWW262228 TGS262221:TGS262228 TQO262221:TQO262228 UAK262221:UAK262228 UKG262221:UKG262228 UUC262221:UUC262228 VDY262221:VDY262228 VNU262221:VNU262228 VXQ262221:VXQ262228 WHM262221:WHM262228 WRI262221:WRI262228 XBE262221:XBE262228 EW327757:EW327764 OS327757:OS327764 YO327757:YO327764 AIK327757:AIK327764 ASG327757:ASG327764 BCC327757:BCC327764 BLY327757:BLY327764 BVU327757:BVU327764 CFQ327757:CFQ327764 CPM327757:CPM327764 CZI327757:CZI327764 DJE327757:DJE327764 DTA327757:DTA327764 ECW327757:ECW327764 EMS327757:EMS327764 EWO327757:EWO327764 FGK327757:FGK327764 FQG327757:FQG327764 GAC327757:GAC327764 GJY327757:GJY327764 GTU327757:GTU327764 HDQ327757:HDQ327764 HNM327757:HNM327764 HXI327757:HXI327764 IHE327757:IHE327764 IRA327757:IRA327764 JAW327757:JAW327764 JKS327757:JKS327764 JUO327757:JUO327764 KEK327757:KEK327764 KOG327757:KOG327764 KYC327757:KYC327764 LHY327757:LHY327764 LRU327757:LRU327764 MBQ327757:MBQ327764 MLM327757:MLM327764 MVI327757:MVI327764 NFE327757:NFE327764 NPA327757:NPA327764 NYW327757:NYW327764 OIS327757:OIS327764 OSO327757:OSO327764 PCK327757:PCK327764 PMG327757:PMG327764 PWC327757:PWC327764 QFY327757:QFY327764 QPU327757:QPU327764 QZQ327757:QZQ327764 RJM327757:RJM327764 RTI327757:RTI327764 SDE327757:SDE327764 SNA327757:SNA327764 SWW327757:SWW327764 TGS327757:TGS327764 TQO327757:TQO327764 UAK327757:UAK327764 UKG327757:UKG327764 UUC327757:UUC327764 VDY327757:VDY327764 VNU327757:VNU327764 VXQ327757:VXQ327764 WHM327757:WHM327764 WRI327757:WRI327764 XBE327757:XBE327764 EW393293:EW393300 OS393293:OS393300 YO393293:YO393300 AIK393293:AIK393300 ASG393293:ASG393300 BCC393293:BCC393300 BLY393293:BLY393300 BVU393293:BVU393300 CFQ393293:CFQ393300 CPM393293:CPM393300 CZI393293:CZI393300 DJE393293:DJE393300 DTA393293:DTA393300 ECW393293:ECW393300 EMS393293:EMS393300 EWO393293:EWO393300 FGK393293:FGK393300 FQG393293:FQG393300 GAC393293:GAC393300 GJY393293:GJY393300 GTU393293:GTU393300 HDQ393293:HDQ393300 HNM393293:HNM393300 HXI393293:HXI393300 IHE393293:IHE393300 IRA393293:IRA393300 JAW393293:JAW393300 JKS393293:JKS393300 JUO393293:JUO393300 KEK393293:KEK393300 KOG393293:KOG393300 KYC393293:KYC393300 LHY393293:LHY393300 LRU393293:LRU393300 MBQ393293:MBQ393300 MLM393293:MLM393300 MVI393293:MVI393300 NFE393293:NFE393300 NPA393293:NPA393300 NYW393293:NYW393300 OIS393293:OIS393300 OSO393293:OSO393300 PCK393293:PCK393300 PMG393293:PMG393300 PWC393293:PWC393300 QFY393293:QFY393300 QPU393293:QPU393300 QZQ393293:QZQ393300 RJM393293:RJM393300 RTI393293:RTI393300 SDE393293:SDE393300 SNA393293:SNA393300 SWW393293:SWW393300 TGS393293:TGS393300 TQO393293:TQO393300 UAK393293:UAK393300 UKG393293:UKG393300 UUC393293:UUC393300 VDY393293:VDY393300 VNU393293:VNU393300 VXQ393293:VXQ393300 WHM393293:WHM393300 WRI393293:WRI393300 XBE393293:XBE393300 EW458829:EW458836 OS458829:OS458836 YO458829:YO458836 AIK458829:AIK458836 ASG458829:ASG458836 BCC458829:BCC458836 BLY458829:BLY458836 BVU458829:BVU458836 CFQ458829:CFQ458836 CPM458829:CPM458836 CZI458829:CZI458836 DJE458829:DJE458836 DTA458829:DTA458836 ECW458829:ECW458836 EMS458829:EMS458836 EWO458829:EWO458836 FGK458829:FGK458836 FQG458829:FQG458836 GAC458829:GAC458836 GJY458829:GJY458836 GTU458829:GTU458836 HDQ458829:HDQ458836 HNM458829:HNM458836 HXI458829:HXI458836 IHE458829:IHE458836 IRA458829:IRA458836 JAW458829:JAW458836 JKS458829:JKS458836 JUO458829:JUO458836 KEK458829:KEK458836 KOG458829:KOG458836 KYC458829:KYC458836 LHY458829:LHY458836 LRU458829:LRU458836 MBQ458829:MBQ458836 MLM458829:MLM458836 MVI458829:MVI458836 NFE458829:NFE458836 NPA458829:NPA458836 NYW458829:NYW458836 OIS458829:OIS458836 OSO458829:OSO458836 PCK458829:PCK458836 PMG458829:PMG458836 PWC458829:PWC458836 QFY458829:QFY458836 QPU458829:QPU458836 QZQ458829:QZQ458836 RJM458829:RJM458836 RTI458829:RTI458836 SDE458829:SDE458836 SNA458829:SNA458836 SWW458829:SWW458836 TGS458829:TGS458836 TQO458829:TQO458836 UAK458829:UAK458836 UKG458829:UKG458836 UUC458829:UUC458836 VDY458829:VDY458836 VNU458829:VNU458836 VXQ458829:VXQ458836 WHM458829:WHM458836 WRI458829:WRI458836 XBE458829:XBE458836 EW524365:EW524372 OS524365:OS524372 YO524365:YO524372 AIK524365:AIK524372 ASG524365:ASG524372 BCC524365:BCC524372 BLY524365:BLY524372 BVU524365:BVU524372 CFQ524365:CFQ524372 CPM524365:CPM524372 CZI524365:CZI524372 DJE524365:DJE524372 DTA524365:DTA524372 ECW524365:ECW524372 EMS524365:EMS524372 EWO524365:EWO524372 FGK524365:FGK524372 FQG524365:FQG524372 GAC524365:GAC524372 GJY524365:GJY524372 GTU524365:GTU524372 HDQ524365:HDQ524372 HNM524365:HNM524372 HXI524365:HXI524372 IHE524365:IHE524372 IRA524365:IRA524372 JAW524365:JAW524372 JKS524365:JKS524372 JUO524365:JUO524372 KEK524365:KEK524372 KOG524365:KOG524372 KYC524365:KYC524372 LHY524365:LHY524372 LRU524365:LRU524372 MBQ524365:MBQ524372 MLM524365:MLM524372 MVI524365:MVI524372 NFE524365:NFE524372 NPA524365:NPA524372 NYW524365:NYW524372 OIS524365:OIS524372 OSO524365:OSO524372 PCK524365:PCK524372 PMG524365:PMG524372 PWC524365:PWC524372 QFY524365:QFY524372 QPU524365:QPU524372 QZQ524365:QZQ524372 RJM524365:RJM524372 RTI524365:RTI524372 SDE524365:SDE524372 SNA524365:SNA524372 SWW524365:SWW524372 TGS524365:TGS524372 TQO524365:TQO524372 UAK524365:UAK524372 UKG524365:UKG524372 UUC524365:UUC524372 VDY524365:VDY524372 VNU524365:VNU524372 VXQ524365:VXQ524372 WHM524365:WHM524372 WRI524365:WRI524372 XBE524365:XBE524372 EW589901:EW589908 OS589901:OS589908 YO589901:YO589908 AIK589901:AIK589908 ASG589901:ASG589908 BCC589901:BCC589908 BLY589901:BLY589908 BVU589901:BVU589908 CFQ589901:CFQ589908 CPM589901:CPM589908 CZI589901:CZI589908 DJE589901:DJE589908 DTA589901:DTA589908 ECW589901:ECW589908 EMS589901:EMS589908 EWO589901:EWO589908 FGK589901:FGK589908 FQG589901:FQG589908 GAC589901:GAC589908 GJY589901:GJY589908 GTU589901:GTU589908 HDQ589901:HDQ589908 HNM589901:HNM589908 HXI589901:HXI589908 IHE589901:IHE589908 IRA589901:IRA589908 JAW589901:JAW589908 JKS589901:JKS589908 JUO589901:JUO589908 KEK589901:KEK589908 KOG589901:KOG589908 KYC589901:KYC589908 LHY589901:LHY589908 LRU589901:LRU589908 MBQ589901:MBQ589908 MLM589901:MLM589908 MVI589901:MVI589908 NFE589901:NFE589908 NPA589901:NPA589908 NYW589901:NYW589908 OIS589901:OIS589908 OSO589901:OSO589908 PCK589901:PCK589908 PMG589901:PMG589908 PWC589901:PWC589908 QFY589901:QFY589908 QPU589901:QPU589908 QZQ589901:QZQ589908 RJM589901:RJM589908 RTI589901:RTI589908 SDE589901:SDE589908 SNA589901:SNA589908 SWW589901:SWW589908 TGS589901:TGS589908 TQO589901:TQO589908 UAK589901:UAK589908 UKG589901:UKG589908 UUC589901:UUC589908 VDY589901:VDY589908 VNU589901:VNU589908 VXQ589901:VXQ589908 WHM589901:WHM589908 WRI589901:WRI589908 XBE589901:XBE589908 EW655437:EW655444 OS655437:OS655444 YO655437:YO655444 AIK655437:AIK655444 ASG655437:ASG655444 BCC655437:BCC655444 BLY655437:BLY655444 BVU655437:BVU655444 CFQ655437:CFQ655444 CPM655437:CPM655444 CZI655437:CZI655444 DJE655437:DJE655444 DTA655437:DTA655444 ECW655437:ECW655444 EMS655437:EMS655444 EWO655437:EWO655444 FGK655437:FGK655444 FQG655437:FQG655444 GAC655437:GAC655444 GJY655437:GJY655444 GTU655437:GTU655444 HDQ655437:HDQ655444 HNM655437:HNM655444 HXI655437:HXI655444 IHE655437:IHE655444 IRA655437:IRA655444 JAW655437:JAW655444 JKS655437:JKS655444 JUO655437:JUO655444 KEK655437:KEK655444 KOG655437:KOG655444 KYC655437:KYC655444 LHY655437:LHY655444 LRU655437:LRU655444 MBQ655437:MBQ655444 MLM655437:MLM655444 MVI655437:MVI655444 NFE655437:NFE655444 NPA655437:NPA655444 NYW655437:NYW655444 OIS655437:OIS655444 OSO655437:OSO655444 PCK655437:PCK655444 PMG655437:PMG655444 PWC655437:PWC655444 QFY655437:QFY655444 QPU655437:QPU655444 QZQ655437:QZQ655444 RJM655437:RJM655444 RTI655437:RTI655444 SDE655437:SDE655444 SNA655437:SNA655444 SWW655437:SWW655444 TGS655437:TGS655444 TQO655437:TQO655444 UAK655437:UAK655444 UKG655437:UKG655444 UUC655437:UUC655444 VDY655437:VDY655444 VNU655437:VNU655444 VXQ655437:VXQ655444 WHM655437:WHM655444 WRI655437:WRI655444 XBE655437:XBE655444 EW720973:EW720980 OS720973:OS720980 YO720973:YO720980 AIK720973:AIK720980 ASG720973:ASG720980 BCC720973:BCC720980 BLY720973:BLY720980 BVU720973:BVU720980 CFQ720973:CFQ720980 CPM720973:CPM720980 CZI720973:CZI720980 DJE720973:DJE720980 DTA720973:DTA720980 ECW720973:ECW720980 EMS720973:EMS720980 EWO720973:EWO720980 FGK720973:FGK720980 FQG720973:FQG720980 GAC720973:GAC720980 GJY720973:GJY720980 GTU720973:GTU720980 HDQ720973:HDQ720980 HNM720973:HNM720980 HXI720973:HXI720980 IHE720973:IHE720980 IRA720973:IRA720980 JAW720973:JAW720980 JKS720973:JKS720980 JUO720973:JUO720980 KEK720973:KEK720980 KOG720973:KOG720980 KYC720973:KYC720980 LHY720973:LHY720980 LRU720973:LRU720980 MBQ720973:MBQ720980 MLM720973:MLM720980 MVI720973:MVI720980 NFE720973:NFE720980 NPA720973:NPA720980 NYW720973:NYW720980 OIS720973:OIS720980 OSO720973:OSO720980 PCK720973:PCK720980 PMG720973:PMG720980 PWC720973:PWC720980 QFY720973:QFY720980 QPU720973:QPU720980 QZQ720973:QZQ720980 RJM720973:RJM720980 RTI720973:RTI720980 SDE720973:SDE720980 SNA720973:SNA720980 SWW720973:SWW720980 TGS720973:TGS720980 TQO720973:TQO720980 UAK720973:UAK720980 UKG720973:UKG720980 UUC720973:UUC720980 VDY720973:VDY720980 VNU720973:VNU720980 VXQ720973:VXQ720980 WHM720973:WHM720980 WRI720973:WRI720980 XBE720973:XBE720980 EW786509:EW786516 OS786509:OS786516 YO786509:YO786516 AIK786509:AIK786516 ASG786509:ASG786516 BCC786509:BCC786516 BLY786509:BLY786516 BVU786509:BVU786516 CFQ786509:CFQ786516 CPM786509:CPM786516 CZI786509:CZI786516 DJE786509:DJE786516 DTA786509:DTA786516 ECW786509:ECW786516 EMS786509:EMS786516 EWO786509:EWO786516 FGK786509:FGK786516 FQG786509:FQG786516 GAC786509:GAC786516 GJY786509:GJY786516 GTU786509:GTU786516 HDQ786509:HDQ786516 HNM786509:HNM786516 HXI786509:HXI786516 IHE786509:IHE786516 IRA786509:IRA786516 JAW786509:JAW786516 JKS786509:JKS786516 JUO786509:JUO786516 KEK786509:KEK786516 KOG786509:KOG786516 KYC786509:KYC786516 LHY786509:LHY786516 LRU786509:LRU786516 MBQ786509:MBQ786516 MLM786509:MLM786516 MVI786509:MVI786516 NFE786509:NFE786516 NPA786509:NPA786516 NYW786509:NYW786516 OIS786509:OIS786516 OSO786509:OSO786516 PCK786509:PCK786516 PMG786509:PMG786516 PWC786509:PWC786516 QFY786509:QFY786516 QPU786509:QPU786516 QZQ786509:QZQ786516 RJM786509:RJM786516 RTI786509:RTI786516 SDE786509:SDE786516 SNA786509:SNA786516 SWW786509:SWW786516 TGS786509:TGS786516 TQO786509:TQO786516 UAK786509:UAK786516 UKG786509:UKG786516 UUC786509:UUC786516 VDY786509:VDY786516 VNU786509:VNU786516 VXQ786509:VXQ786516 WHM786509:WHM786516 WRI786509:WRI786516 XBE786509:XBE786516 EW852045:EW852052 OS852045:OS852052 YO852045:YO852052 AIK852045:AIK852052 ASG852045:ASG852052 BCC852045:BCC852052 BLY852045:BLY852052 BVU852045:BVU852052 CFQ852045:CFQ852052 CPM852045:CPM852052 CZI852045:CZI852052 DJE852045:DJE852052 DTA852045:DTA852052 ECW852045:ECW852052 EMS852045:EMS852052 EWO852045:EWO852052 FGK852045:FGK852052 FQG852045:FQG852052 GAC852045:GAC852052 GJY852045:GJY852052 GTU852045:GTU852052 HDQ852045:HDQ852052 HNM852045:HNM852052 HXI852045:HXI852052 IHE852045:IHE852052 IRA852045:IRA852052 JAW852045:JAW852052 JKS852045:JKS852052 JUO852045:JUO852052 KEK852045:KEK852052 KOG852045:KOG852052 KYC852045:KYC852052 LHY852045:LHY852052 LRU852045:LRU852052 MBQ852045:MBQ852052 MLM852045:MLM852052 MVI852045:MVI852052 NFE852045:NFE852052 NPA852045:NPA852052 NYW852045:NYW852052 OIS852045:OIS852052 OSO852045:OSO852052 PCK852045:PCK852052 PMG852045:PMG852052 PWC852045:PWC852052 QFY852045:QFY852052 QPU852045:QPU852052 QZQ852045:QZQ852052 RJM852045:RJM852052 RTI852045:RTI852052 SDE852045:SDE852052 SNA852045:SNA852052 SWW852045:SWW852052 TGS852045:TGS852052 TQO852045:TQO852052 UAK852045:UAK852052 UKG852045:UKG852052 UUC852045:UUC852052 VDY852045:VDY852052 VNU852045:VNU852052 VXQ852045:VXQ852052 WHM852045:WHM852052 WRI852045:WRI852052 XBE852045:XBE852052 EW917581:EW917588 OS917581:OS917588 YO917581:YO917588 AIK917581:AIK917588 ASG917581:ASG917588 BCC917581:BCC917588 BLY917581:BLY917588 BVU917581:BVU917588 CFQ917581:CFQ917588 CPM917581:CPM917588 CZI917581:CZI917588 DJE917581:DJE917588 DTA917581:DTA917588 ECW917581:ECW917588 EMS917581:EMS917588 EWO917581:EWO917588 FGK917581:FGK917588 FQG917581:FQG917588 GAC917581:GAC917588 GJY917581:GJY917588 GTU917581:GTU917588 HDQ917581:HDQ917588 HNM917581:HNM917588 HXI917581:HXI917588 IHE917581:IHE917588 IRA917581:IRA917588 JAW917581:JAW917588 JKS917581:JKS917588 JUO917581:JUO917588 KEK917581:KEK917588 KOG917581:KOG917588 KYC917581:KYC917588 LHY917581:LHY917588 LRU917581:LRU917588 MBQ917581:MBQ917588 MLM917581:MLM917588 MVI917581:MVI917588 NFE917581:NFE917588 NPA917581:NPA917588 NYW917581:NYW917588 OIS917581:OIS917588 OSO917581:OSO917588 PCK917581:PCK917588 PMG917581:PMG917588 PWC917581:PWC917588 QFY917581:QFY917588 QPU917581:QPU917588 QZQ917581:QZQ917588 RJM917581:RJM917588 RTI917581:RTI917588 SDE917581:SDE917588 SNA917581:SNA917588 SWW917581:SWW917588 TGS917581:TGS917588 TQO917581:TQO917588 UAK917581:UAK917588 UKG917581:UKG917588 UUC917581:UUC917588 VDY917581:VDY917588 VNU917581:VNU917588 VXQ917581:VXQ917588 WHM917581:WHM917588 WRI917581:WRI917588 XBE917581:XBE917588 EW983117:EW983124 OS983117:OS983124 YO983117:YO983124 AIK983117:AIK983124 ASG983117:ASG983124 BCC983117:BCC983124 BLY983117:BLY983124 BVU983117:BVU983124 CFQ983117:CFQ983124 CPM983117:CPM983124 CZI983117:CZI983124 DJE983117:DJE983124 DTA983117:DTA983124 ECW983117:ECW983124 EMS983117:EMS983124 EWO983117:EWO983124 FGK983117:FGK983124 FQG983117:FQG983124 GAC983117:GAC983124 GJY983117:GJY983124 GTU983117:GTU983124 HDQ983117:HDQ983124 HNM983117:HNM983124 HXI983117:HXI983124 IHE983117:IHE983124 IRA983117:IRA983124 JAW983117:JAW983124 JKS983117:JKS983124 JUO983117:JUO983124 KEK983117:KEK983124 KOG983117:KOG983124 KYC983117:KYC983124 LHY983117:LHY983124 LRU983117:LRU983124 MBQ983117:MBQ983124 MLM983117:MLM983124 MVI983117:MVI983124 NFE983117:NFE983124 NPA983117:NPA983124 NYW983117:NYW983124 OIS983117:OIS983124 OSO983117:OSO983124 PCK983117:PCK983124 PMG983117:PMG983124 PWC983117:PWC983124 QFY983117:QFY983124 QPU983117:QPU983124 QZQ983117:QZQ983124 RJM983117:RJM983124 RTI983117:RTI983124 SDE983117:SDE983124 SNA983117:SNA983124 SWW983117:SWW983124 TGS983117:TGS983124 TQO983117:TQO983124 UAK983117:UAK983124 UKG983117:UKG983124 UUC983117:UUC983124 VDY983117:VDY983124 VNU983117:VNU983124 VXQ983117:VXQ983124 WHM983117:WHM983124 WRI983117:WRI983124 XBE983117:XBE983124 AY22:CH26 KU22:MD26 UQ22:VZ26 AEM22:AFV26 AOI22:APR26 AYE22:AZN26 BIA22:BJJ26 BRW22:BTF26 CBS22:CDB26 CLO22:CMX26 CVK22:CWT26 DFG22:DGP26 DPC22:DQL26 DYY22:EAH26 EIU22:EKD26 ESQ22:ETZ26 FCM22:FDV26 FMI22:FNR26 FWE22:FXN26 GGA22:GHJ26 GPW22:GRF26 GZS22:HBB26 HJO22:HKX26 HTK22:HUT26 IDG22:IEP26 INC22:IOL26 IWY22:IYH26 JGU22:JID26 JQQ22:JRZ26 KAM22:KBV26 KKI22:KLR26 KUE22:KVN26 LEA22:LFJ26 LNW22:LPF26 LXS22:LZB26 MHO22:MIX26 MRK22:MST26 NBG22:NCP26 NLC22:NML26 NUY22:NWH26 OEU22:OGD26 OOQ22:OPZ26 OYM22:OZV26 PII22:PJR26 PSE22:PTN26 QCA22:QDJ26 QLW22:QNF26 QVS22:QXB26 RFO22:RGX26 RPK22:RQT26 RZG22:SAP26 SJC22:SKL26 SSY22:SUH26 TCU22:TED26 TMQ22:TNZ26 TWM22:TXV26 UGI22:UHR26 UQE22:URN26 VAA22:VBJ26 VJW22:VLF26 VTS22:VVB26 WDO22:WEX26 WNK22:WOT26 WXG22:WYP26 AY65558:CH65562 KU65558:MD65562 UQ65558:VZ65562 AEM65558:AFV65562 AOI65558:APR65562 AYE65558:AZN65562 BIA65558:BJJ65562 BRW65558:BTF65562 CBS65558:CDB65562 CLO65558:CMX65562 CVK65558:CWT65562 DFG65558:DGP65562 DPC65558:DQL65562 DYY65558:EAH65562 EIU65558:EKD65562 ESQ65558:ETZ65562 FCM65558:FDV65562 FMI65558:FNR65562 FWE65558:FXN65562 GGA65558:GHJ65562 GPW65558:GRF65562 GZS65558:HBB65562 HJO65558:HKX65562 HTK65558:HUT65562 IDG65558:IEP65562 INC65558:IOL65562 IWY65558:IYH65562 JGU65558:JID65562 JQQ65558:JRZ65562 KAM65558:KBV65562 KKI65558:KLR65562 KUE65558:KVN65562 LEA65558:LFJ65562 LNW65558:LPF65562 LXS65558:LZB65562 MHO65558:MIX65562 MRK65558:MST65562 NBG65558:NCP65562 NLC65558:NML65562 NUY65558:NWH65562 OEU65558:OGD65562 OOQ65558:OPZ65562 OYM65558:OZV65562 PII65558:PJR65562 PSE65558:PTN65562 QCA65558:QDJ65562 QLW65558:QNF65562 QVS65558:QXB65562 RFO65558:RGX65562 RPK65558:RQT65562 RZG65558:SAP65562 SJC65558:SKL65562 SSY65558:SUH65562 TCU65558:TED65562 TMQ65558:TNZ65562 TWM65558:TXV65562 UGI65558:UHR65562 UQE65558:URN65562 VAA65558:VBJ65562 VJW65558:VLF65562 VTS65558:VVB65562 WDO65558:WEX65562 WNK65558:WOT65562 WXG65558:WYP65562 AY131094:CH131098 KU131094:MD131098 UQ131094:VZ131098 AEM131094:AFV131098 AOI131094:APR131098 AYE131094:AZN131098 BIA131094:BJJ131098 BRW131094:BTF131098 CBS131094:CDB131098 CLO131094:CMX131098 CVK131094:CWT131098 DFG131094:DGP131098 DPC131094:DQL131098 DYY131094:EAH131098 EIU131094:EKD131098 ESQ131094:ETZ131098 FCM131094:FDV131098 FMI131094:FNR131098 FWE131094:FXN131098 GGA131094:GHJ131098 GPW131094:GRF131098 GZS131094:HBB131098 HJO131094:HKX131098 HTK131094:HUT131098 IDG131094:IEP131098 INC131094:IOL131098 IWY131094:IYH131098 JGU131094:JID131098 JQQ131094:JRZ131098 KAM131094:KBV131098 KKI131094:KLR131098 KUE131094:KVN131098 LEA131094:LFJ131098 LNW131094:LPF131098 LXS131094:LZB131098 MHO131094:MIX131098 MRK131094:MST131098 NBG131094:NCP131098 NLC131094:NML131098 NUY131094:NWH131098 OEU131094:OGD131098 OOQ131094:OPZ131098 OYM131094:OZV131098 PII131094:PJR131098 PSE131094:PTN131098 QCA131094:QDJ131098 QLW131094:QNF131098 QVS131094:QXB131098 RFO131094:RGX131098 RPK131094:RQT131098 RZG131094:SAP131098 SJC131094:SKL131098 SSY131094:SUH131098 TCU131094:TED131098 TMQ131094:TNZ131098 TWM131094:TXV131098 UGI131094:UHR131098 UQE131094:URN131098 VAA131094:VBJ131098 VJW131094:VLF131098 VTS131094:VVB131098 WDO131094:WEX131098 WNK131094:WOT131098 WXG131094:WYP131098 AY196630:CH196634 KU196630:MD196634 UQ196630:VZ196634 AEM196630:AFV196634 AOI196630:APR196634 AYE196630:AZN196634 BIA196630:BJJ196634 BRW196630:BTF196634 CBS196630:CDB196634 CLO196630:CMX196634 CVK196630:CWT196634 DFG196630:DGP196634 DPC196630:DQL196634 DYY196630:EAH196634 EIU196630:EKD196634 ESQ196630:ETZ196634 FCM196630:FDV196634 FMI196630:FNR196634 FWE196630:FXN196634 GGA196630:GHJ196634 GPW196630:GRF196634 GZS196630:HBB196634 HJO196630:HKX196634 HTK196630:HUT196634 IDG196630:IEP196634 INC196630:IOL196634 IWY196630:IYH196634 JGU196630:JID196634 JQQ196630:JRZ196634 KAM196630:KBV196634 KKI196630:KLR196634 KUE196630:KVN196634 LEA196630:LFJ196634 LNW196630:LPF196634 LXS196630:LZB196634 MHO196630:MIX196634 MRK196630:MST196634 NBG196630:NCP196634 NLC196630:NML196634 NUY196630:NWH196634 OEU196630:OGD196634 OOQ196630:OPZ196634 OYM196630:OZV196634 PII196630:PJR196634 PSE196630:PTN196634 QCA196630:QDJ196634 QLW196630:QNF196634 QVS196630:QXB196634 RFO196630:RGX196634 RPK196630:RQT196634 RZG196630:SAP196634 SJC196630:SKL196634 SSY196630:SUH196634 TCU196630:TED196634 TMQ196630:TNZ196634 TWM196630:TXV196634 UGI196630:UHR196634 UQE196630:URN196634 VAA196630:VBJ196634 VJW196630:VLF196634 VTS196630:VVB196634 WDO196630:WEX196634 WNK196630:WOT196634 WXG196630:WYP196634 AY262166:CH262170 KU262166:MD262170 UQ262166:VZ262170 AEM262166:AFV262170 AOI262166:APR262170 AYE262166:AZN262170 BIA262166:BJJ262170 BRW262166:BTF262170 CBS262166:CDB262170 CLO262166:CMX262170 CVK262166:CWT262170 DFG262166:DGP262170 DPC262166:DQL262170 DYY262166:EAH262170 EIU262166:EKD262170 ESQ262166:ETZ262170 FCM262166:FDV262170 FMI262166:FNR262170 FWE262166:FXN262170 GGA262166:GHJ262170 GPW262166:GRF262170 GZS262166:HBB262170 HJO262166:HKX262170 HTK262166:HUT262170 IDG262166:IEP262170 INC262166:IOL262170 IWY262166:IYH262170 JGU262166:JID262170 JQQ262166:JRZ262170 KAM262166:KBV262170 KKI262166:KLR262170 KUE262166:KVN262170 LEA262166:LFJ262170 LNW262166:LPF262170 LXS262166:LZB262170 MHO262166:MIX262170 MRK262166:MST262170 NBG262166:NCP262170 NLC262166:NML262170 NUY262166:NWH262170 OEU262166:OGD262170 OOQ262166:OPZ262170 OYM262166:OZV262170 PII262166:PJR262170 PSE262166:PTN262170 QCA262166:QDJ262170 QLW262166:QNF262170 QVS262166:QXB262170 RFO262166:RGX262170 RPK262166:RQT262170 RZG262166:SAP262170 SJC262166:SKL262170 SSY262166:SUH262170 TCU262166:TED262170 TMQ262166:TNZ262170 TWM262166:TXV262170 UGI262166:UHR262170 UQE262166:URN262170 VAA262166:VBJ262170 VJW262166:VLF262170 VTS262166:VVB262170 WDO262166:WEX262170 WNK262166:WOT262170 WXG262166:WYP262170 AY327702:CH327706 KU327702:MD327706 UQ327702:VZ327706 AEM327702:AFV327706 AOI327702:APR327706 AYE327702:AZN327706 BIA327702:BJJ327706 BRW327702:BTF327706 CBS327702:CDB327706 CLO327702:CMX327706 CVK327702:CWT327706 DFG327702:DGP327706 DPC327702:DQL327706 DYY327702:EAH327706 EIU327702:EKD327706 ESQ327702:ETZ327706 FCM327702:FDV327706 FMI327702:FNR327706 FWE327702:FXN327706 GGA327702:GHJ327706 GPW327702:GRF327706 GZS327702:HBB327706 HJO327702:HKX327706 HTK327702:HUT327706 IDG327702:IEP327706 INC327702:IOL327706 IWY327702:IYH327706 JGU327702:JID327706 JQQ327702:JRZ327706 KAM327702:KBV327706 KKI327702:KLR327706 KUE327702:KVN327706 LEA327702:LFJ327706 LNW327702:LPF327706 LXS327702:LZB327706 MHO327702:MIX327706 MRK327702:MST327706 NBG327702:NCP327706 NLC327702:NML327706 NUY327702:NWH327706 OEU327702:OGD327706 OOQ327702:OPZ327706 OYM327702:OZV327706 PII327702:PJR327706 PSE327702:PTN327706 QCA327702:QDJ327706 QLW327702:QNF327706 QVS327702:QXB327706 RFO327702:RGX327706 RPK327702:RQT327706 RZG327702:SAP327706 SJC327702:SKL327706 SSY327702:SUH327706 TCU327702:TED327706 TMQ327702:TNZ327706 TWM327702:TXV327706 UGI327702:UHR327706 UQE327702:URN327706 VAA327702:VBJ327706 VJW327702:VLF327706 VTS327702:VVB327706 WDO327702:WEX327706 WNK327702:WOT327706 WXG327702:WYP327706 AY393238:CH393242 KU393238:MD393242 UQ393238:VZ393242 AEM393238:AFV393242 AOI393238:APR393242 AYE393238:AZN393242 BIA393238:BJJ393242 BRW393238:BTF393242 CBS393238:CDB393242 CLO393238:CMX393242 CVK393238:CWT393242 DFG393238:DGP393242 DPC393238:DQL393242 DYY393238:EAH393242 EIU393238:EKD393242 ESQ393238:ETZ393242 FCM393238:FDV393242 FMI393238:FNR393242 FWE393238:FXN393242 GGA393238:GHJ393242 GPW393238:GRF393242 GZS393238:HBB393242 HJO393238:HKX393242 HTK393238:HUT393242 IDG393238:IEP393242 INC393238:IOL393242 IWY393238:IYH393242 JGU393238:JID393242 JQQ393238:JRZ393242 KAM393238:KBV393242 KKI393238:KLR393242 KUE393238:KVN393242 LEA393238:LFJ393242 LNW393238:LPF393242 LXS393238:LZB393242 MHO393238:MIX393242 MRK393238:MST393242 NBG393238:NCP393242 NLC393238:NML393242 NUY393238:NWH393242 OEU393238:OGD393242 OOQ393238:OPZ393242 OYM393238:OZV393242 PII393238:PJR393242 PSE393238:PTN393242 QCA393238:QDJ393242 QLW393238:QNF393242 QVS393238:QXB393242 RFO393238:RGX393242 RPK393238:RQT393242 RZG393238:SAP393242 SJC393238:SKL393242 SSY393238:SUH393242 TCU393238:TED393242 TMQ393238:TNZ393242 TWM393238:TXV393242 UGI393238:UHR393242 UQE393238:URN393242 VAA393238:VBJ393242 VJW393238:VLF393242 VTS393238:VVB393242 WDO393238:WEX393242 WNK393238:WOT393242 WXG393238:WYP393242 AY458774:CH458778 KU458774:MD458778 UQ458774:VZ458778 AEM458774:AFV458778 AOI458774:APR458778 AYE458774:AZN458778 BIA458774:BJJ458778 BRW458774:BTF458778 CBS458774:CDB458778 CLO458774:CMX458778 CVK458774:CWT458778 DFG458774:DGP458778 DPC458774:DQL458778 DYY458774:EAH458778 EIU458774:EKD458778 ESQ458774:ETZ458778 FCM458774:FDV458778 FMI458774:FNR458778 FWE458774:FXN458778 GGA458774:GHJ458778 GPW458774:GRF458778 GZS458774:HBB458778 HJO458774:HKX458778 HTK458774:HUT458778 IDG458774:IEP458778 INC458774:IOL458778 IWY458774:IYH458778 JGU458774:JID458778 JQQ458774:JRZ458778 KAM458774:KBV458778 KKI458774:KLR458778 KUE458774:KVN458778 LEA458774:LFJ458778 LNW458774:LPF458778 LXS458774:LZB458778 MHO458774:MIX458778 MRK458774:MST458778 NBG458774:NCP458778 NLC458774:NML458778 NUY458774:NWH458778 OEU458774:OGD458778 OOQ458774:OPZ458778 OYM458774:OZV458778 PII458774:PJR458778 PSE458774:PTN458778 QCA458774:QDJ458778 QLW458774:QNF458778 QVS458774:QXB458778 RFO458774:RGX458778 RPK458774:RQT458778 RZG458774:SAP458778 SJC458774:SKL458778 SSY458774:SUH458778 TCU458774:TED458778 TMQ458774:TNZ458778 TWM458774:TXV458778 UGI458774:UHR458778 UQE458774:URN458778 VAA458774:VBJ458778 VJW458774:VLF458778 VTS458774:VVB458778 WDO458774:WEX458778 WNK458774:WOT458778 WXG458774:WYP458778 AY524310:CH524314 KU524310:MD524314 UQ524310:VZ524314 AEM524310:AFV524314 AOI524310:APR524314 AYE524310:AZN524314 BIA524310:BJJ524314 BRW524310:BTF524314 CBS524310:CDB524314 CLO524310:CMX524314 CVK524310:CWT524314 DFG524310:DGP524314 DPC524310:DQL524314 DYY524310:EAH524314 EIU524310:EKD524314 ESQ524310:ETZ524314 FCM524310:FDV524314 FMI524310:FNR524314 FWE524310:FXN524314 GGA524310:GHJ524314 GPW524310:GRF524314 GZS524310:HBB524314 HJO524310:HKX524314 HTK524310:HUT524314 IDG524310:IEP524314 INC524310:IOL524314 IWY524310:IYH524314 JGU524310:JID524314 JQQ524310:JRZ524314 KAM524310:KBV524314 KKI524310:KLR524314 KUE524310:KVN524314 LEA524310:LFJ524314 LNW524310:LPF524314 LXS524310:LZB524314 MHO524310:MIX524314 MRK524310:MST524314 NBG524310:NCP524314 NLC524310:NML524314 NUY524310:NWH524314 OEU524310:OGD524314 OOQ524310:OPZ524314 OYM524310:OZV524314 PII524310:PJR524314 PSE524310:PTN524314 QCA524310:QDJ524314 QLW524310:QNF524314 QVS524310:QXB524314 RFO524310:RGX524314 RPK524310:RQT524314 RZG524310:SAP524314 SJC524310:SKL524314 SSY524310:SUH524314 TCU524310:TED524314 TMQ524310:TNZ524314 TWM524310:TXV524314 UGI524310:UHR524314 UQE524310:URN524314 VAA524310:VBJ524314 VJW524310:VLF524314 VTS524310:VVB524314 WDO524310:WEX524314 WNK524310:WOT524314 WXG524310:WYP524314 AY589846:CH589850 KU589846:MD589850 UQ589846:VZ589850 AEM589846:AFV589850 AOI589846:APR589850 AYE589846:AZN589850 BIA589846:BJJ589850 BRW589846:BTF589850 CBS589846:CDB589850 CLO589846:CMX589850 CVK589846:CWT589850 DFG589846:DGP589850 DPC589846:DQL589850 DYY589846:EAH589850 EIU589846:EKD589850 ESQ589846:ETZ589850 FCM589846:FDV589850 FMI589846:FNR589850 FWE589846:FXN589850 GGA589846:GHJ589850 GPW589846:GRF589850 GZS589846:HBB589850 HJO589846:HKX589850 HTK589846:HUT589850 IDG589846:IEP589850 INC589846:IOL589850 IWY589846:IYH589850 JGU589846:JID589850 JQQ589846:JRZ589850 KAM589846:KBV589850 KKI589846:KLR589850 KUE589846:KVN589850 LEA589846:LFJ589850 LNW589846:LPF589850 LXS589846:LZB589850 MHO589846:MIX589850 MRK589846:MST589850 NBG589846:NCP589850 NLC589846:NML589850 NUY589846:NWH589850 OEU589846:OGD589850 OOQ589846:OPZ589850 OYM589846:OZV589850 PII589846:PJR589850 PSE589846:PTN589850 QCA589846:QDJ589850 QLW589846:QNF589850 QVS589846:QXB589850 RFO589846:RGX589850 RPK589846:RQT589850 RZG589846:SAP589850 SJC589846:SKL589850 SSY589846:SUH589850 TCU589846:TED589850 TMQ589846:TNZ589850 TWM589846:TXV589850 UGI589846:UHR589850 UQE589846:URN589850 VAA589846:VBJ589850 VJW589846:VLF589850 VTS589846:VVB589850 WDO589846:WEX589850 WNK589846:WOT589850 WXG589846:WYP589850 AY655382:CH655386 KU655382:MD655386 UQ655382:VZ655386 AEM655382:AFV655386 AOI655382:APR655386 AYE655382:AZN655386 BIA655382:BJJ655386 BRW655382:BTF655386 CBS655382:CDB655386 CLO655382:CMX655386 CVK655382:CWT655386 DFG655382:DGP655386 DPC655382:DQL655386 DYY655382:EAH655386 EIU655382:EKD655386 ESQ655382:ETZ655386 FCM655382:FDV655386 FMI655382:FNR655386 FWE655382:FXN655386 GGA655382:GHJ655386 GPW655382:GRF655386 GZS655382:HBB655386 HJO655382:HKX655386 HTK655382:HUT655386 IDG655382:IEP655386 INC655382:IOL655386 IWY655382:IYH655386 JGU655382:JID655386 JQQ655382:JRZ655386 KAM655382:KBV655386 KKI655382:KLR655386 KUE655382:KVN655386 LEA655382:LFJ655386 LNW655382:LPF655386 LXS655382:LZB655386 MHO655382:MIX655386 MRK655382:MST655386 NBG655382:NCP655386 NLC655382:NML655386 NUY655382:NWH655386 OEU655382:OGD655386 OOQ655382:OPZ655386 OYM655382:OZV655386 PII655382:PJR655386 PSE655382:PTN655386 QCA655382:QDJ655386 QLW655382:QNF655386 QVS655382:QXB655386 RFO655382:RGX655386 RPK655382:RQT655386 RZG655382:SAP655386 SJC655382:SKL655386 SSY655382:SUH655386 TCU655382:TED655386 TMQ655382:TNZ655386 TWM655382:TXV655386 UGI655382:UHR655386 UQE655382:URN655386 VAA655382:VBJ655386 VJW655382:VLF655386 VTS655382:VVB655386 WDO655382:WEX655386 WNK655382:WOT655386 WXG655382:WYP655386 AY720918:CH720922 KU720918:MD720922 UQ720918:VZ720922 AEM720918:AFV720922 AOI720918:APR720922 AYE720918:AZN720922 BIA720918:BJJ720922 BRW720918:BTF720922 CBS720918:CDB720922 CLO720918:CMX720922 CVK720918:CWT720922 DFG720918:DGP720922 DPC720918:DQL720922 DYY720918:EAH720922 EIU720918:EKD720922 ESQ720918:ETZ720922 FCM720918:FDV720922 FMI720918:FNR720922 FWE720918:FXN720922 GGA720918:GHJ720922 GPW720918:GRF720922 GZS720918:HBB720922 HJO720918:HKX720922 HTK720918:HUT720922 IDG720918:IEP720922 INC720918:IOL720922 IWY720918:IYH720922 JGU720918:JID720922 JQQ720918:JRZ720922 KAM720918:KBV720922 KKI720918:KLR720922 KUE720918:KVN720922 LEA720918:LFJ720922 LNW720918:LPF720922 LXS720918:LZB720922 MHO720918:MIX720922 MRK720918:MST720922 NBG720918:NCP720922 NLC720918:NML720922 NUY720918:NWH720922 OEU720918:OGD720922 OOQ720918:OPZ720922 OYM720918:OZV720922 PII720918:PJR720922 PSE720918:PTN720922 QCA720918:QDJ720922 QLW720918:QNF720922 QVS720918:QXB720922 RFO720918:RGX720922 RPK720918:RQT720922 RZG720918:SAP720922 SJC720918:SKL720922 SSY720918:SUH720922 TCU720918:TED720922 TMQ720918:TNZ720922 TWM720918:TXV720922 UGI720918:UHR720922 UQE720918:URN720922 VAA720918:VBJ720922 VJW720918:VLF720922 VTS720918:VVB720922 WDO720918:WEX720922 WNK720918:WOT720922 WXG720918:WYP720922 AY786454:CH786458 KU786454:MD786458 UQ786454:VZ786458 AEM786454:AFV786458 AOI786454:APR786458 AYE786454:AZN786458 BIA786454:BJJ786458 BRW786454:BTF786458 CBS786454:CDB786458 CLO786454:CMX786458 CVK786454:CWT786458 DFG786454:DGP786458 DPC786454:DQL786458 DYY786454:EAH786458 EIU786454:EKD786458 ESQ786454:ETZ786458 FCM786454:FDV786458 FMI786454:FNR786458 FWE786454:FXN786458 GGA786454:GHJ786458 GPW786454:GRF786458 GZS786454:HBB786458 HJO786454:HKX786458 HTK786454:HUT786458 IDG786454:IEP786458 INC786454:IOL786458 IWY786454:IYH786458 JGU786454:JID786458 JQQ786454:JRZ786458 KAM786454:KBV786458 KKI786454:KLR786458 KUE786454:KVN786458 LEA786454:LFJ786458 LNW786454:LPF786458 LXS786454:LZB786458 MHO786454:MIX786458 MRK786454:MST786458 NBG786454:NCP786458 NLC786454:NML786458 NUY786454:NWH786458 OEU786454:OGD786458 OOQ786454:OPZ786458 OYM786454:OZV786458 PII786454:PJR786458 PSE786454:PTN786458 QCA786454:QDJ786458 QLW786454:QNF786458 QVS786454:QXB786458 RFO786454:RGX786458 RPK786454:RQT786458 RZG786454:SAP786458 SJC786454:SKL786458 SSY786454:SUH786458 TCU786454:TED786458 TMQ786454:TNZ786458 TWM786454:TXV786458 UGI786454:UHR786458 UQE786454:URN786458 VAA786454:VBJ786458 VJW786454:VLF786458 VTS786454:VVB786458 WDO786454:WEX786458 WNK786454:WOT786458 WXG786454:WYP786458 AY851990:CH851994 KU851990:MD851994 UQ851990:VZ851994 AEM851990:AFV851994 AOI851990:APR851994 AYE851990:AZN851994 BIA851990:BJJ851994 BRW851990:BTF851994 CBS851990:CDB851994 CLO851990:CMX851994 CVK851990:CWT851994 DFG851990:DGP851994 DPC851990:DQL851994 DYY851990:EAH851994 EIU851990:EKD851994 ESQ851990:ETZ851994 FCM851990:FDV851994 FMI851990:FNR851994 FWE851990:FXN851994 GGA851990:GHJ851994 GPW851990:GRF851994 GZS851990:HBB851994 HJO851990:HKX851994 HTK851990:HUT851994 IDG851990:IEP851994 INC851990:IOL851994 IWY851990:IYH851994 JGU851990:JID851994 JQQ851990:JRZ851994 KAM851990:KBV851994 KKI851990:KLR851994 KUE851990:KVN851994 LEA851990:LFJ851994 LNW851990:LPF851994 LXS851990:LZB851994 MHO851990:MIX851994 MRK851990:MST851994 NBG851990:NCP851994 NLC851990:NML851994 NUY851990:NWH851994 OEU851990:OGD851994 OOQ851990:OPZ851994 OYM851990:OZV851994 PII851990:PJR851994 PSE851990:PTN851994 QCA851990:QDJ851994 QLW851990:QNF851994 QVS851990:QXB851994 RFO851990:RGX851994 RPK851990:RQT851994 RZG851990:SAP851994 SJC851990:SKL851994 SSY851990:SUH851994 TCU851990:TED851994 TMQ851990:TNZ851994 TWM851990:TXV851994 UGI851990:UHR851994 UQE851990:URN851994 VAA851990:VBJ851994 VJW851990:VLF851994 VTS851990:VVB851994 WDO851990:WEX851994 WNK851990:WOT851994 WXG851990:WYP851994 AY917526:CH917530 KU917526:MD917530 UQ917526:VZ917530 AEM917526:AFV917530 AOI917526:APR917530 AYE917526:AZN917530 BIA917526:BJJ917530 BRW917526:BTF917530 CBS917526:CDB917530 CLO917526:CMX917530 CVK917526:CWT917530 DFG917526:DGP917530 DPC917526:DQL917530 DYY917526:EAH917530 EIU917526:EKD917530 ESQ917526:ETZ917530 FCM917526:FDV917530 FMI917526:FNR917530 FWE917526:FXN917530 GGA917526:GHJ917530 GPW917526:GRF917530 GZS917526:HBB917530 HJO917526:HKX917530 HTK917526:HUT917530 IDG917526:IEP917530 INC917526:IOL917530 IWY917526:IYH917530 JGU917526:JID917530 JQQ917526:JRZ917530 KAM917526:KBV917530 KKI917526:KLR917530 KUE917526:KVN917530 LEA917526:LFJ917530 LNW917526:LPF917530 LXS917526:LZB917530 MHO917526:MIX917530 MRK917526:MST917530 NBG917526:NCP917530 NLC917526:NML917530 NUY917526:NWH917530 OEU917526:OGD917530 OOQ917526:OPZ917530 OYM917526:OZV917530 PII917526:PJR917530 PSE917526:PTN917530 QCA917526:QDJ917530 QLW917526:QNF917530 QVS917526:QXB917530 RFO917526:RGX917530 RPK917526:RQT917530 RZG917526:SAP917530 SJC917526:SKL917530 SSY917526:SUH917530 TCU917526:TED917530 TMQ917526:TNZ917530 TWM917526:TXV917530 UGI917526:UHR917530 UQE917526:URN917530 VAA917526:VBJ917530 VJW917526:VLF917530 VTS917526:VVB917530 WDO917526:WEX917530 WNK917526:WOT917530 WXG917526:WYP917530 AY983062:CH983066 KU983062:MD983066 UQ983062:VZ983066 AEM983062:AFV983066 AOI983062:APR983066 AYE983062:AZN983066 BIA983062:BJJ983066 BRW983062:BTF983066 CBS983062:CDB983066 CLO983062:CMX983066 CVK983062:CWT983066 DFG983062:DGP983066 DPC983062:DQL983066 DYY983062:EAH983066 EIU983062:EKD983066 ESQ983062:ETZ983066 FCM983062:FDV983066 FMI983062:FNR983066 FWE983062:FXN983066 GGA983062:GHJ983066 GPW983062:GRF983066 GZS983062:HBB983066 HJO983062:HKX983066 HTK983062:HUT983066 IDG983062:IEP983066 INC983062:IOL983066 IWY983062:IYH983066 JGU983062:JID983066 JQQ983062:JRZ983066 KAM983062:KBV983066 KKI983062:KLR983066 KUE983062:KVN983066 LEA983062:LFJ983066 LNW983062:LPF983066 LXS983062:LZB983066 MHO983062:MIX983066 MRK983062:MST983066 NBG983062:NCP983066 NLC983062:NML983066 NUY983062:NWH983066 OEU983062:OGD983066 OOQ983062:OPZ983066 OYM983062:OZV983066 PII983062:PJR983066 PSE983062:PTN983066 QCA983062:QDJ983066 QLW983062:QNF983066 QVS983062:QXB983066 RFO983062:RGX983066 RPK983062:RQT983066 RZG983062:SAP983066 SJC983062:SKL983066 SSY983062:SUH983066 TCU983062:TED983066 TMQ983062:TNZ983066 TWM983062:TXV983066 UGI983062:UHR983066 UQE983062:URN983066 VAA983062:VBJ983066 VJW983062:VLF983066 VTS983062:VVB983066 WDO983062:WEX983066 WNK983062:WOT983066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居宅サービス系（共通申請書）</vt:lpstr>
      <vt:lpstr>'居宅サービス系（共通申請書）'!Print_Area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稲岡</dc:creator>
  <cp:lastModifiedBy>稲岡</cp:lastModifiedBy>
  <dcterms:created xsi:type="dcterms:W3CDTF">2018-04-01T10:04:34Z</dcterms:created>
  <dcterms:modified xsi:type="dcterms:W3CDTF">2018-04-01T10:05:14Z</dcterms:modified>
</cp:coreProperties>
</file>